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workbookPassword="CEFB" lockStructure="1"/>
  <bookViews>
    <workbookView xWindow="-10" yWindow="-10" windowWidth="12100" windowHeight="7400" tabRatio="589"/>
  </bookViews>
  <sheets>
    <sheet name="Прайс-лист" sheetId="1" r:id="rId1"/>
    <sheet name="Заявка на отлов" sheetId="7" state="hidden" r:id="rId2"/>
  </sheets>
  <definedNames>
    <definedName name="_xlnm._FilterDatabase" localSheetId="1" hidden="1">'Заявка на отлов'!$A$24:$G$952</definedName>
    <definedName name="_xlnm._FilterDatabase" localSheetId="0" hidden="1">'Прайс-лист'!$A$19:$M$938</definedName>
    <definedName name="_xlnm.Print_Area" localSheetId="1">'Заявка на отлов'!$A$24:$F$953</definedName>
  </definedNames>
  <calcPr calcId="145621"/>
</workbook>
</file>

<file path=xl/calcChain.xml><?xml version="1.0" encoding="utf-8"?>
<calcChain xmlns="http://schemas.openxmlformats.org/spreadsheetml/2006/main">
  <c r="A180" i="7" l="1"/>
  <c r="B180" i="7"/>
  <c r="C180" i="7"/>
  <c r="D180" i="7"/>
  <c r="F180" i="7"/>
  <c r="G180" i="7"/>
  <c r="A192" i="7"/>
  <c r="B192" i="7"/>
  <c r="C192" i="7"/>
  <c r="D192" i="7"/>
  <c r="F192" i="7"/>
  <c r="G192" i="7"/>
  <c r="A197" i="7"/>
  <c r="B197" i="7"/>
  <c r="C197" i="7"/>
  <c r="D197" i="7"/>
  <c r="F197" i="7"/>
  <c r="G197" i="7"/>
  <c r="A198" i="7"/>
  <c r="B198" i="7"/>
  <c r="C198" i="7"/>
  <c r="D198" i="7"/>
  <c r="F198" i="7"/>
  <c r="G198" i="7"/>
  <c r="A45" i="7"/>
  <c r="B45" i="7"/>
  <c r="C45" i="7"/>
  <c r="D45" i="7"/>
  <c r="F45" i="7"/>
  <c r="G45" i="7"/>
  <c r="A25" i="7"/>
  <c r="B25" i="7"/>
  <c r="C25" i="7"/>
  <c r="D25" i="7"/>
  <c r="F25" i="7"/>
  <c r="G25" i="7"/>
  <c r="A26" i="7"/>
  <c r="B26" i="7"/>
  <c r="C26" i="7"/>
  <c r="D26" i="7"/>
  <c r="F26" i="7"/>
  <c r="G26" i="7"/>
  <c r="A27" i="7"/>
  <c r="B27" i="7"/>
  <c r="C27" i="7"/>
  <c r="D27" i="7"/>
  <c r="F27" i="7"/>
  <c r="G27" i="7"/>
  <c r="A28" i="7"/>
  <c r="B28" i="7"/>
  <c r="C28" i="7"/>
  <c r="D28" i="7"/>
  <c r="F28" i="7"/>
  <c r="G28" i="7"/>
  <c r="A29" i="7"/>
  <c r="B29" i="7"/>
  <c r="C29" i="7"/>
  <c r="D29" i="7"/>
  <c r="F29" i="7"/>
  <c r="G29" i="7"/>
  <c r="A30" i="7"/>
  <c r="B30" i="7"/>
  <c r="C30" i="7"/>
  <c r="D30" i="7"/>
  <c r="F30" i="7"/>
  <c r="G30" i="7"/>
  <c r="A31" i="7"/>
  <c r="B31" i="7"/>
  <c r="C31" i="7"/>
  <c r="D31" i="7"/>
  <c r="F31" i="7"/>
  <c r="G31" i="7"/>
  <c r="A32" i="7"/>
  <c r="B32" i="7"/>
  <c r="C32" i="7"/>
  <c r="D32" i="7"/>
  <c r="F32" i="7"/>
  <c r="G32" i="7"/>
  <c r="A33" i="7"/>
  <c r="B33" i="7"/>
  <c r="C33" i="7"/>
  <c r="D33" i="7"/>
  <c r="F33" i="7"/>
  <c r="G33" i="7"/>
  <c r="A34" i="7"/>
  <c r="B34" i="7"/>
  <c r="C34" i="7"/>
  <c r="D34" i="7"/>
  <c r="F34" i="7"/>
  <c r="G34" i="7"/>
  <c r="A35" i="7"/>
  <c r="B35" i="7"/>
  <c r="C35" i="7"/>
  <c r="D35" i="7"/>
  <c r="F35" i="7"/>
  <c r="G35" i="7"/>
  <c r="A36" i="7"/>
  <c r="B36" i="7"/>
  <c r="C36" i="7"/>
  <c r="D36" i="7"/>
  <c r="F36" i="7"/>
  <c r="G36" i="7"/>
  <c r="A37" i="7"/>
  <c r="B37" i="7"/>
  <c r="C37" i="7"/>
  <c r="D37" i="7"/>
  <c r="F37" i="7"/>
  <c r="G37" i="7"/>
  <c r="A38" i="7"/>
  <c r="B38" i="7"/>
  <c r="C38" i="7"/>
  <c r="D38" i="7"/>
  <c r="F38" i="7"/>
  <c r="G38" i="7"/>
  <c r="A39" i="7"/>
  <c r="B39" i="7"/>
  <c r="C39" i="7"/>
  <c r="D39" i="7"/>
  <c r="F39" i="7"/>
  <c r="G39" i="7"/>
  <c r="A40" i="7"/>
  <c r="B40" i="7"/>
  <c r="C40" i="7"/>
  <c r="D40" i="7"/>
  <c r="F40" i="7"/>
  <c r="G40" i="7"/>
  <c r="A43" i="7"/>
  <c r="B43" i="7"/>
  <c r="C43" i="7"/>
  <c r="D43" i="7"/>
  <c r="F43" i="7"/>
  <c r="G43" i="7"/>
  <c r="A41" i="7"/>
  <c r="B41" i="7"/>
  <c r="C41" i="7"/>
  <c r="D41" i="7"/>
  <c r="F41" i="7"/>
  <c r="G41" i="7"/>
  <c r="A42" i="7"/>
  <c r="B42" i="7"/>
  <c r="C42" i="7"/>
  <c r="D42" i="7"/>
  <c r="F42" i="7"/>
  <c r="G42" i="7"/>
  <c r="A47" i="7"/>
  <c r="B47" i="7"/>
  <c r="C47" i="7"/>
  <c r="D47" i="7"/>
  <c r="F47" i="7"/>
  <c r="G47" i="7"/>
  <c r="A48" i="7"/>
  <c r="B48" i="7"/>
  <c r="C48" i="7"/>
  <c r="D48" i="7"/>
  <c r="F48" i="7"/>
  <c r="G48" i="7"/>
  <c r="A49" i="7"/>
  <c r="B49" i="7"/>
  <c r="C49" i="7"/>
  <c r="D49" i="7"/>
  <c r="F49" i="7"/>
  <c r="G49" i="7"/>
  <c r="A50" i="7"/>
  <c r="B50" i="7"/>
  <c r="C50" i="7"/>
  <c r="D50" i="7"/>
  <c r="F50" i="7"/>
  <c r="G50" i="7"/>
  <c r="A51" i="7"/>
  <c r="B51" i="7"/>
  <c r="C51" i="7"/>
  <c r="D51" i="7"/>
  <c r="F51" i="7"/>
  <c r="G51" i="7"/>
  <c r="A52" i="7"/>
  <c r="B52" i="7"/>
  <c r="C52" i="7"/>
  <c r="D52" i="7"/>
  <c r="F52" i="7"/>
  <c r="G52" i="7"/>
  <c r="A53" i="7"/>
  <c r="B53" i="7"/>
  <c r="C53" i="7"/>
  <c r="D53" i="7"/>
  <c r="F53" i="7"/>
  <c r="G53" i="7"/>
  <c r="A54" i="7"/>
  <c r="B54" i="7"/>
  <c r="C54" i="7"/>
  <c r="D54" i="7"/>
  <c r="F54" i="7"/>
  <c r="G54" i="7"/>
  <c r="A55" i="7"/>
  <c r="B55" i="7"/>
  <c r="C55" i="7"/>
  <c r="D55" i="7"/>
  <c r="F55" i="7"/>
  <c r="G55" i="7"/>
  <c r="A56" i="7"/>
  <c r="B56" i="7"/>
  <c r="C56" i="7"/>
  <c r="D56" i="7"/>
  <c r="F56" i="7"/>
  <c r="G56" i="7"/>
  <c r="A57" i="7"/>
  <c r="B57" i="7"/>
  <c r="C57" i="7"/>
  <c r="D57" i="7"/>
  <c r="F57" i="7"/>
  <c r="G57" i="7"/>
  <c r="A58" i="7"/>
  <c r="B58" i="7"/>
  <c r="C58" i="7"/>
  <c r="D58" i="7"/>
  <c r="F58" i="7"/>
  <c r="G58" i="7"/>
  <c r="A59" i="7"/>
  <c r="B59" i="7"/>
  <c r="C59" i="7"/>
  <c r="D59" i="7"/>
  <c r="F59" i="7"/>
  <c r="G59" i="7"/>
  <c r="A60" i="7"/>
  <c r="B60" i="7"/>
  <c r="C60" i="7"/>
  <c r="D60" i="7"/>
  <c r="F60" i="7"/>
  <c r="G60" i="7"/>
  <c r="A61" i="7"/>
  <c r="B61" i="7"/>
  <c r="C61" i="7"/>
  <c r="D61" i="7"/>
  <c r="F61" i="7"/>
  <c r="G61" i="7"/>
  <c r="A62" i="7"/>
  <c r="B62" i="7"/>
  <c r="C62" i="7"/>
  <c r="D62" i="7"/>
  <c r="F62" i="7"/>
  <c r="G62" i="7"/>
  <c r="A63" i="7"/>
  <c r="B63" i="7"/>
  <c r="C63" i="7"/>
  <c r="D63" i="7"/>
  <c r="F63" i="7"/>
  <c r="G63" i="7"/>
  <c r="A64" i="7"/>
  <c r="B64" i="7"/>
  <c r="C64" i="7"/>
  <c r="D64" i="7"/>
  <c r="F64" i="7"/>
  <c r="G64" i="7"/>
  <c r="A65" i="7"/>
  <c r="B65" i="7"/>
  <c r="C65" i="7"/>
  <c r="D65" i="7"/>
  <c r="F65" i="7"/>
  <c r="G65" i="7"/>
  <c r="A66" i="7"/>
  <c r="B66" i="7"/>
  <c r="C66" i="7"/>
  <c r="D66" i="7"/>
  <c r="F66" i="7"/>
  <c r="G66" i="7"/>
  <c r="A67" i="7"/>
  <c r="B67" i="7"/>
  <c r="C67" i="7"/>
  <c r="D67" i="7"/>
  <c r="F67" i="7"/>
  <c r="G67" i="7"/>
  <c r="A68" i="7"/>
  <c r="B68" i="7"/>
  <c r="C68" i="7"/>
  <c r="D68" i="7"/>
  <c r="F68" i="7"/>
  <c r="G68" i="7"/>
  <c r="A69" i="7"/>
  <c r="B69" i="7"/>
  <c r="C69" i="7"/>
  <c r="D69" i="7"/>
  <c r="F69" i="7"/>
  <c r="G69" i="7"/>
  <c r="A70" i="7"/>
  <c r="B70" i="7"/>
  <c r="C70" i="7"/>
  <c r="D70" i="7"/>
  <c r="F70" i="7"/>
  <c r="G70" i="7"/>
  <c r="A71" i="7"/>
  <c r="B71" i="7"/>
  <c r="C71" i="7"/>
  <c r="D71" i="7"/>
  <c r="F71" i="7"/>
  <c r="G71" i="7"/>
  <c r="A72" i="7"/>
  <c r="B72" i="7"/>
  <c r="C72" i="7"/>
  <c r="D72" i="7"/>
  <c r="F72" i="7"/>
  <c r="G72" i="7"/>
  <c r="A73" i="7"/>
  <c r="B73" i="7"/>
  <c r="C73" i="7"/>
  <c r="D73" i="7"/>
  <c r="F73" i="7"/>
  <c r="G73" i="7"/>
  <c r="A74" i="7"/>
  <c r="B74" i="7"/>
  <c r="C74" i="7"/>
  <c r="D74" i="7"/>
  <c r="F74" i="7"/>
  <c r="G74" i="7"/>
  <c r="A75" i="7"/>
  <c r="B75" i="7"/>
  <c r="C75" i="7"/>
  <c r="D75" i="7"/>
  <c r="F75" i="7"/>
  <c r="G75" i="7"/>
  <c r="A76" i="7"/>
  <c r="B76" i="7"/>
  <c r="C76" i="7"/>
  <c r="D76" i="7"/>
  <c r="F76" i="7"/>
  <c r="G76" i="7"/>
  <c r="A77" i="7"/>
  <c r="B77" i="7"/>
  <c r="C77" i="7"/>
  <c r="D77" i="7"/>
  <c r="F77" i="7"/>
  <c r="G77" i="7"/>
  <c r="A78" i="7"/>
  <c r="B78" i="7"/>
  <c r="C78" i="7"/>
  <c r="D78" i="7"/>
  <c r="F78" i="7"/>
  <c r="G78" i="7"/>
  <c r="A79" i="7"/>
  <c r="B79" i="7"/>
  <c r="C79" i="7"/>
  <c r="D79" i="7"/>
  <c r="F79" i="7"/>
  <c r="G79" i="7"/>
  <c r="A80" i="7"/>
  <c r="B80" i="7"/>
  <c r="C80" i="7"/>
  <c r="D80" i="7"/>
  <c r="F80" i="7"/>
  <c r="G80" i="7"/>
  <c r="A81" i="7"/>
  <c r="B81" i="7"/>
  <c r="C81" i="7"/>
  <c r="D81" i="7"/>
  <c r="F81" i="7"/>
  <c r="G81" i="7"/>
  <c r="A82" i="7"/>
  <c r="B82" i="7"/>
  <c r="C82" i="7"/>
  <c r="D82" i="7"/>
  <c r="F82" i="7"/>
  <c r="G82" i="7"/>
  <c r="A83" i="7"/>
  <c r="B83" i="7"/>
  <c r="C83" i="7"/>
  <c r="D83" i="7"/>
  <c r="F83" i="7"/>
  <c r="G83" i="7"/>
  <c r="A84" i="7"/>
  <c r="B84" i="7"/>
  <c r="C84" i="7"/>
  <c r="D84" i="7"/>
  <c r="F84" i="7"/>
  <c r="G84" i="7"/>
  <c r="A85" i="7"/>
  <c r="B85" i="7"/>
  <c r="C85" i="7"/>
  <c r="D85" i="7"/>
  <c r="F85" i="7"/>
  <c r="G85" i="7"/>
  <c r="A86" i="7"/>
  <c r="B86" i="7"/>
  <c r="C86" i="7"/>
  <c r="D86" i="7"/>
  <c r="F86" i="7"/>
  <c r="G86" i="7"/>
  <c r="A87" i="7"/>
  <c r="B87" i="7"/>
  <c r="C87" i="7"/>
  <c r="D87" i="7"/>
  <c r="F87" i="7"/>
  <c r="G87" i="7"/>
  <c r="A88" i="7"/>
  <c r="B88" i="7"/>
  <c r="C88" i="7"/>
  <c r="D88" i="7"/>
  <c r="F88" i="7"/>
  <c r="G88" i="7"/>
  <c r="A89" i="7"/>
  <c r="B89" i="7"/>
  <c r="C89" i="7"/>
  <c r="D89" i="7"/>
  <c r="F89" i="7"/>
  <c r="G89" i="7"/>
  <c r="A90" i="7"/>
  <c r="B90" i="7"/>
  <c r="C90" i="7"/>
  <c r="D90" i="7"/>
  <c r="F90" i="7"/>
  <c r="G90" i="7"/>
  <c r="A91" i="7"/>
  <c r="B91" i="7"/>
  <c r="C91" i="7"/>
  <c r="D91" i="7"/>
  <c r="F91" i="7"/>
  <c r="G91" i="7"/>
  <c r="A92" i="7"/>
  <c r="B92" i="7"/>
  <c r="C92" i="7"/>
  <c r="D92" i="7"/>
  <c r="F92" i="7"/>
  <c r="G92" i="7"/>
  <c r="A93" i="7"/>
  <c r="B93" i="7"/>
  <c r="C93" i="7"/>
  <c r="D93" i="7"/>
  <c r="F93" i="7"/>
  <c r="G93" i="7"/>
  <c r="A94" i="7"/>
  <c r="B94" i="7"/>
  <c r="C94" i="7"/>
  <c r="D94" i="7"/>
  <c r="F94" i="7"/>
  <c r="G94" i="7"/>
  <c r="L118" i="1"/>
  <c r="F118" i="1"/>
  <c r="A118" i="1"/>
  <c r="L82" i="1"/>
  <c r="F82" i="1"/>
  <c r="A82" i="1"/>
  <c r="I118" i="1" l="1"/>
  <c r="E197" i="7" s="1"/>
  <c r="I82" i="1"/>
  <c r="E87" i="7" s="1"/>
  <c r="A188" i="7" l="1"/>
  <c r="B188" i="7"/>
  <c r="C188" i="7"/>
  <c r="D188" i="7"/>
  <c r="F188" i="7"/>
  <c r="G188" i="7"/>
  <c r="A189" i="7"/>
  <c r="B189" i="7"/>
  <c r="C189" i="7"/>
  <c r="D189" i="7"/>
  <c r="F189" i="7"/>
  <c r="G189" i="7"/>
  <c r="L183" i="1"/>
  <c r="F183" i="1"/>
  <c r="I183" i="1" s="1"/>
  <c r="E188" i="7" s="1"/>
  <c r="A183" i="1"/>
  <c r="L20" i="1" l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H791" i="1"/>
  <c r="F95" i="7" l="1"/>
  <c r="F96" i="7"/>
  <c r="F100" i="7"/>
  <c r="F97" i="7"/>
  <c r="F98" i="7"/>
  <c r="F99" i="7"/>
  <c r="F101" i="7"/>
  <c r="F113" i="7"/>
  <c r="F162" i="7"/>
  <c r="F163" i="7"/>
  <c r="E95" i="7"/>
  <c r="E101" i="7"/>
  <c r="D95" i="7"/>
  <c r="D96" i="7"/>
  <c r="D100" i="7"/>
  <c r="D97" i="7"/>
  <c r="D98" i="7"/>
  <c r="D99" i="7"/>
  <c r="D101" i="7"/>
  <c r="D113" i="7"/>
  <c r="D162" i="7"/>
  <c r="F164" i="7" l="1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200" i="7"/>
  <c r="F332" i="7"/>
  <c r="F343" i="7"/>
  <c r="F344" i="7"/>
  <c r="F389" i="7"/>
  <c r="F390" i="7"/>
  <c r="F391" i="7"/>
  <c r="F392" i="7"/>
  <c r="F393" i="7"/>
  <c r="F394" i="7"/>
  <c r="F469" i="7"/>
  <c r="F623" i="7"/>
  <c r="F624" i="7"/>
  <c r="F625" i="7"/>
  <c r="F626" i="7"/>
  <c r="F627" i="7"/>
  <c r="F628" i="7"/>
  <c r="F629" i="7"/>
  <c r="E633" i="7"/>
  <c r="F633" i="7"/>
  <c r="F156" i="7"/>
  <c r="F158" i="7"/>
  <c r="F159" i="7"/>
  <c r="F160" i="7"/>
  <c r="F161" i="7"/>
  <c r="F157" i="7"/>
  <c r="F193" i="7"/>
  <c r="F194" i="7"/>
  <c r="F195" i="7"/>
  <c r="F196" i="7"/>
  <c r="F323" i="7"/>
  <c r="F324" i="7"/>
  <c r="F325" i="7"/>
  <c r="F326" i="7"/>
  <c r="F327" i="7"/>
  <c r="F328" i="7"/>
  <c r="F329" i="7"/>
  <c r="F330" i="7"/>
  <c r="F331" i="7"/>
  <c r="F384" i="7"/>
  <c r="F385" i="7"/>
  <c r="F386" i="7"/>
  <c r="F387" i="7"/>
  <c r="F388" i="7"/>
  <c r="F701" i="7"/>
  <c r="F702" i="7"/>
  <c r="F703" i="7"/>
  <c r="F704" i="7"/>
  <c r="F705" i="7"/>
  <c r="F706" i="7"/>
  <c r="F707" i="7"/>
  <c r="F708" i="7"/>
  <c r="F709" i="7"/>
  <c r="F722" i="7"/>
  <c r="E199" i="7"/>
  <c r="F199" i="7"/>
  <c r="F104" i="7"/>
  <c r="F105" i="7"/>
  <c r="F181" i="7"/>
  <c r="F182" i="7"/>
  <c r="F183" i="7"/>
  <c r="F184" i="7"/>
  <c r="F185" i="7"/>
  <c r="F186" i="7"/>
  <c r="F187" i="7"/>
  <c r="E581" i="7"/>
  <c r="F581" i="7"/>
  <c r="E208" i="7"/>
  <c r="F208" i="7"/>
  <c r="F275" i="7"/>
  <c r="F273" i="7"/>
  <c r="F217" i="7"/>
  <c r="F235" i="7"/>
  <c r="F272" i="7"/>
  <c r="F274" i="7"/>
  <c r="F209" i="7"/>
  <c r="F210" i="7"/>
  <c r="F211" i="7"/>
  <c r="F212" i="7"/>
  <c r="F213" i="7"/>
  <c r="F214" i="7"/>
  <c r="F215" i="7"/>
  <c r="F216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1" i="7"/>
  <c r="F302" i="7"/>
  <c r="F308" i="7"/>
  <c r="F300" i="7"/>
  <c r="F303" i="7"/>
  <c r="F304" i="7"/>
  <c r="F305" i="7"/>
  <c r="F306" i="7"/>
  <c r="F307" i="7"/>
  <c r="E431" i="7"/>
  <c r="F431" i="7"/>
  <c r="F434" i="7"/>
  <c r="F433" i="7"/>
  <c r="F435" i="7"/>
  <c r="F432" i="7"/>
  <c r="F436" i="7"/>
  <c r="F442" i="7"/>
  <c r="F443" i="7"/>
  <c r="F444" i="7"/>
  <c r="F445" i="7"/>
  <c r="F446" i="7"/>
  <c r="F447" i="7"/>
  <c r="F448" i="7"/>
  <c r="F449" i="7"/>
  <c r="F450" i="7"/>
  <c r="F451" i="7"/>
  <c r="F453" i="7"/>
  <c r="F454" i="7"/>
  <c r="F456" i="7"/>
  <c r="F457" i="7"/>
  <c r="F458" i="7"/>
  <c r="F459" i="7"/>
  <c r="F460" i="7"/>
  <c r="F461" i="7"/>
  <c r="F462" i="7"/>
  <c r="F463" i="7"/>
  <c r="F464" i="7"/>
  <c r="F466" i="7"/>
  <c r="F437" i="7"/>
  <c r="F438" i="7"/>
  <c r="F439" i="7"/>
  <c r="F440" i="7"/>
  <c r="F455" i="7"/>
  <c r="F452" i="7"/>
  <c r="F465" i="7"/>
  <c r="F441" i="7"/>
  <c r="E473" i="7"/>
  <c r="F473" i="7"/>
  <c r="F476" i="7"/>
  <c r="F478" i="7"/>
  <c r="F477" i="7"/>
  <c r="F474" i="7"/>
  <c r="F475" i="7"/>
  <c r="F479" i="7"/>
  <c r="F480" i="7"/>
  <c r="F483" i="7"/>
  <c r="F484" i="7"/>
  <c r="F485" i="7"/>
  <c r="F486" i="7"/>
  <c r="F487" i="7"/>
  <c r="F488" i="7"/>
  <c r="F489" i="7"/>
  <c r="F490" i="7"/>
  <c r="F491" i="7"/>
  <c r="F492" i="7"/>
  <c r="F502" i="7"/>
  <c r="F503" i="7"/>
  <c r="F504" i="7"/>
  <c r="F505" i="7"/>
  <c r="F516" i="7"/>
  <c r="F518" i="7"/>
  <c r="F517" i="7"/>
  <c r="F519" i="7"/>
  <c r="F520" i="7"/>
  <c r="F521" i="7"/>
  <c r="F493" i="7"/>
  <c r="F494" i="7"/>
  <c r="F495" i="7"/>
  <c r="F496" i="7"/>
  <c r="F497" i="7"/>
  <c r="F498" i="7"/>
  <c r="F499" i="7"/>
  <c r="F500" i="7"/>
  <c r="F501" i="7"/>
  <c r="F481" i="7"/>
  <c r="F482" i="7"/>
  <c r="F513" i="7"/>
  <c r="F506" i="7"/>
  <c r="F507" i="7"/>
  <c r="F508" i="7"/>
  <c r="F509" i="7"/>
  <c r="F510" i="7"/>
  <c r="F512" i="7"/>
  <c r="F511" i="7"/>
  <c r="F514" i="7"/>
  <c r="F515" i="7"/>
  <c r="E582" i="7"/>
  <c r="F582" i="7"/>
  <c r="F583" i="7"/>
  <c r="F584" i="7"/>
  <c r="F587" i="7"/>
  <c r="F588" i="7"/>
  <c r="F589" i="7"/>
  <c r="F590" i="7"/>
  <c r="F591" i="7"/>
  <c r="F592" i="7"/>
  <c r="F593" i="7"/>
  <c r="F594" i="7"/>
  <c r="F595" i="7"/>
  <c r="F596" i="7"/>
  <c r="F597" i="7"/>
  <c r="F598" i="7"/>
  <c r="F599" i="7"/>
  <c r="F585" i="7"/>
  <c r="F586" i="7"/>
  <c r="E399" i="7"/>
  <c r="F399" i="7"/>
  <c r="E322" i="7"/>
  <c r="F322" i="7"/>
  <c r="F311" i="7"/>
  <c r="F312" i="7"/>
  <c r="F314" i="7"/>
  <c r="F313" i="7"/>
  <c r="F316" i="7"/>
  <c r="F315" i="7"/>
  <c r="F318" i="7"/>
  <c r="F317" i="7"/>
  <c r="F320" i="7"/>
  <c r="F319" i="7"/>
  <c r="F309" i="7"/>
  <c r="F310" i="7"/>
  <c r="F321" i="7"/>
  <c r="F383" i="7"/>
  <c r="F417" i="7"/>
  <c r="F409" i="7"/>
  <c r="F410" i="7"/>
  <c r="F411" i="7"/>
  <c r="F413" i="7"/>
  <c r="F412" i="7"/>
  <c r="F414" i="7"/>
  <c r="F416" i="7"/>
  <c r="F415" i="7"/>
  <c r="F421" i="7"/>
  <c r="F420" i="7"/>
  <c r="E560" i="7"/>
  <c r="F560" i="7"/>
  <c r="F572" i="7"/>
  <c r="F561" i="7"/>
  <c r="F562" i="7"/>
  <c r="F563" i="7"/>
  <c r="F564" i="7"/>
  <c r="F565" i="7"/>
  <c r="F566" i="7"/>
  <c r="F567" i="7"/>
  <c r="F568" i="7"/>
  <c r="F569" i="7"/>
  <c r="F570" i="7"/>
  <c r="F571" i="7"/>
  <c r="F573" i="7"/>
  <c r="F574" i="7"/>
  <c r="F577" i="7"/>
  <c r="F576" i="7"/>
  <c r="F578" i="7"/>
  <c r="F575" i="7"/>
  <c r="F579" i="7"/>
  <c r="F580" i="7"/>
  <c r="E731" i="7"/>
  <c r="F731" i="7"/>
  <c r="E775" i="7"/>
  <c r="F775" i="7"/>
  <c r="F207" i="7"/>
  <c r="F470" i="7"/>
  <c r="F471" i="7"/>
  <c r="F529" i="7"/>
  <c r="F530" i="7"/>
  <c r="F531" i="7"/>
  <c r="F532" i="7"/>
  <c r="F533" i="7"/>
  <c r="F534" i="7"/>
  <c r="F535" i="7"/>
  <c r="F546" i="7"/>
  <c r="F547" i="7"/>
  <c r="F548" i="7"/>
  <c r="F549" i="7"/>
  <c r="F630" i="7"/>
  <c r="F631" i="7"/>
  <c r="F632" i="7"/>
  <c r="F694" i="7"/>
  <c r="F695" i="7"/>
  <c r="F700" i="7"/>
  <c r="F710" i="7"/>
  <c r="F711" i="7"/>
  <c r="F712" i="7"/>
  <c r="F713" i="7"/>
  <c r="F714" i="7"/>
  <c r="F717" i="7"/>
  <c r="F718" i="7"/>
  <c r="F719" i="7"/>
  <c r="F720" i="7"/>
  <c r="F721" i="7"/>
  <c r="F723" i="7"/>
  <c r="F724" i="7"/>
  <c r="F725" i="7"/>
  <c r="F726" i="7"/>
  <c r="F727" i="7"/>
  <c r="F728" i="7"/>
  <c r="F763" i="7"/>
  <c r="F764" i="7"/>
  <c r="E154" i="7"/>
  <c r="F154" i="7"/>
  <c r="F716" i="7"/>
  <c r="F715" i="7"/>
  <c r="E618" i="7"/>
  <c r="F618" i="7"/>
  <c r="F206" i="7"/>
  <c r="F341" i="7"/>
  <c r="F425" i="7"/>
  <c r="F426" i="7"/>
  <c r="F427" i="7"/>
  <c r="F428" i="7"/>
  <c r="F429" i="7"/>
  <c r="E692" i="7"/>
  <c r="F692" i="7"/>
  <c r="F102" i="7"/>
  <c r="F117" i="7"/>
  <c r="F116" i="7"/>
  <c r="F121" i="7"/>
  <c r="F118" i="7"/>
  <c r="F119" i="7"/>
  <c r="F120" i="7"/>
  <c r="F345" i="7"/>
  <c r="F348" i="7"/>
  <c r="F349" i="7"/>
  <c r="F350" i="7"/>
  <c r="F352" i="7"/>
  <c r="F351" i="7"/>
  <c r="F354" i="7"/>
  <c r="F353" i="7"/>
  <c r="F355" i="7"/>
  <c r="F356" i="7"/>
  <c r="F357" i="7"/>
  <c r="F358" i="7"/>
  <c r="F362" i="7"/>
  <c r="F363" i="7"/>
  <c r="F359" i="7"/>
  <c r="F361" i="7"/>
  <c r="F360" i="7"/>
  <c r="F405" i="7"/>
  <c r="F467" i="7"/>
  <c r="F472" i="7"/>
  <c r="F550" i="7"/>
  <c r="F551" i="7"/>
  <c r="F555" i="7"/>
  <c r="F554" i="7"/>
  <c r="F556" i="7"/>
  <c r="F558" i="7"/>
  <c r="F557" i="7"/>
  <c r="F600" i="7"/>
  <c r="F601" i="7"/>
  <c r="F602" i="7"/>
  <c r="F615" i="7"/>
  <c r="F614" i="7"/>
  <c r="F617" i="7"/>
  <c r="F616" i="7"/>
  <c r="F639" i="7"/>
  <c r="F640" i="7"/>
  <c r="F641" i="7"/>
  <c r="F693" i="7"/>
  <c r="F697" i="7"/>
  <c r="F696" i="7"/>
  <c r="F698" i="7"/>
  <c r="F766" i="7"/>
  <c r="F767" i="7"/>
  <c r="F776" i="7"/>
  <c r="E790" i="7"/>
  <c r="F790" i="7"/>
  <c r="E115" i="7"/>
  <c r="F115" i="7"/>
  <c r="F107" i="7"/>
  <c r="F108" i="7"/>
  <c r="F106" i="7"/>
  <c r="F122" i="7"/>
  <c r="F123" i="7"/>
  <c r="F126" i="7"/>
  <c r="F127" i="7"/>
  <c r="F124" i="7"/>
  <c r="F125" i="7"/>
  <c r="F134" i="7"/>
  <c r="F135" i="7"/>
  <c r="F132" i="7"/>
  <c r="F133" i="7"/>
  <c r="F136" i="7"/>
  <c r="F139" i="7"/>
  <c r="F137" i="7"/>
  <c r="F138" i="7"/>
  <c r="F140" i="7"/>
  <c r="F145" i="7"/>
  <c r="F142" i="7"/>
  <c r="F141" i="7"/>
  <c r="F143" i="7"/>
  <c r="F144" i="7"/>
  <c r="F202" i="7"/>
  <c r="F335" i="7"/>
  <c r="F424" i="7"/>
  <c r="F525" i="7"/>
  <c r="F524" i="7"/>
  <c r="F607" i="7"/>
  <c r="F606" i="7"/>
  <c r="F608" i="7"/>
  <c r="F609" i="7"/>
  <c r="F610" i="7"/>
  <c r="F636" i="7"/>
  <c r="F635" i="7"/>
  <c r="F638" i="7"/>
  <c r="F637" i="7"/>
  <c r="F735" i="7"/>
  <c r="F765" i="7"/>
  <c r="F781" i="7"/>
  <c r="F782" i="7"/>
  <c r="F783" i="7"/>
  <c r="F784" i="7"/>
  <c r="F786" i="7"/>
  <c r="F785" i="7"/>
  <c r="E642" i="7"/>
  <c r="F642" i="7"/>
  <c r="F646" i="7"/>
  <c r="F644" i="7"/>
  <c r="F643" i="7"/>
  <c r="F647" i="7"/>
  <c r="F645" i="7"/>
  <c r="F650" i="7"/>
  <c r="F648" i="7"/>
  <c r="F654" i="7"/>
  <c r="F649" i="7"/>
  <c r="F652" i="7"/>
  <c r="F651" i="7"/>
  <c r="F653" i="7"/>
  <c r="F655" i="7"/>
  <c r="F656" i="7"/>
  <c r="F657" i="7"/>
  <c r="F658" i="7"/>
  <c r="F659" i="7"/>
  <c r="F661" i="7"/>
  <c r="F660" i="7"/>
  <c r="F662" i="7"/>
  <c r="F663" i="7"/>
  <c r="F664" i="7"/>
  <c r="F665" i="7"/>
  <c r="F669" i="7"/>
  <c r="F666" i="7"/>
  <c r="F667" i="7"/>
  <c r="F668" i="7"/>
  <c r="F670" i="7"/>
  <c r="F671" i="7"/>
  <c r="F672" i="7"/>
  <c r="F675" i="7"/>
  <c r="F673" i="7"/>
  <c r="F674" i="7"/>
  <c r="F678" i="7"/>
  <c r="F676" i="7"/>
  <c r="F682" i="7"/>
  <c r="F681" i="7"/>
  <c r="F677" i="7"/>
  <c r="F680" i="7"/>
  <c r="F679" i="7"/>
  <c r="F686" i="7"/>
  <c r="F689" i="7"/>
  <c r="F687" i="7"/>
  <c r="F688" i="7"/>
  <c r="F685" i="7"/>
  <c r="F683" i="7"/>
  <c r="F684" i="7"/>
  <c r="E155" i="7"/>
  <c r="F155" i="7"/>
  <c r="F788" i="7"/>
  <c r="F787" i="7"/>
  <c r="F146" i="7"/>
  <c r="F148" i="7"/>
  <c r="F147" i="7"/>
  <c r="F149" i="7"/>
  <c r="F150" i="7"/>
  <c r="F151" i="7"/>
  <c r="F152" i="7"/>
  <c r="F334" i="7"/>
  <c r="F338" i="7"/>
  <c r="F339" i="7"/>
  <c r="F347" i="7"/>
  <c r="F395" i="7"/>
  <c r="F396" i="7"/>
  <c r="F397" i="7"/>
  <c r="F398" i="7"/>
  <c r="F403" i="7"/>
  <c r="F404" i="7"/>
  <c r="F536" i="7"/>
  <c r="F611" i="7"/>
  <c r="F613" i="7"/>
  <c r="F690" i="7"/>
  <c r="F691" i="7"/>
  <c r="F734" i="7"/>
  <c r="F733" i="7"/>
  <c r="F769" i="7"/>
  <c r="F768" i="7"/>
  <c r="F770" i="7"/>
  <c r="F771" i="7"/>
  <c r="F772" i="7"/>
  <c r="F773" i="7"/>
  <c r="F774" i="7"/>
  <c r="F778" i="7"/>
  <c r="F780" i="7"/>
  <c r="F779" i="7"/>
  <c r="F789" i="7"/>
  <c r="F794" i="7"/>
  <c r="F795" i="7"/>
  <c r="E337" i="7"/>
  <c r="F337" i="7"/>
  <c r="F103" i="7"/>
  <c r="F114" i="7"/>
  <c r="F128" i="7"/>
  <c r="F129" i="7"/>
  <c r="F130" i="7"/>
  <c r="F131" i="7"/>
  <c r="F153" i="7"/>
  <c r="F190" i="7"/>
  <c r="F191" i="7"/>
  <c r="F201" i="7"/>
  <c r="F203" i="7"/>
  <c r="F204" i="7"/>
  <c r="F205" i="7"/>
  <c r="F333" i="7"/>
  <c r="F340" i="7"/>
  <c r="F342" i="7"/>
  <c r="F346" i="7"/>
  <c r="F400" i="7"/>
  <c r="F401" i="7"/>
  <c r="F402" i="7"/>
  <c r="F418" i="7"/>
  <c r="F419" i="7"/>
  <c r="F422" i="7"/>
  <c r="F423" i="7"/>
  <c r="F430" i="7"/>
  <c r="F523" i="7"/>
  <c r="F526" i="7"/>
  <c r="F527" i="7"/>
  <c r="F528" i="7"/>
  <c r="F537" i="7"/>
  <c r="F538" i="7"/>
  <c r="F539" i="7"/>
  <c r="F540" i="7"/>
  <c r="F541" i="7"/>
  <c r="F542" i="7"/>
  <c r="F543" i="7"/>
  <c r="F544" i="7"/>
  <c r="F545" i="7"/>
  <c r="F552" i="7"/>
  <c r="F553" i="7"/>
  <c r="F559" i="7"/>
  <c r="F603" i="7"/>
  <c r="F604" i="7"/>
  <c r="F605" i="7"/>
  <c r="F612" i="7"/>
  <c r="F634" i="7"/>
  <c r="F699" i="7"/>
  <c r="F729" i="7"/>
  <c r="F730" i="7"/>
  <c r="F777" i="7"/>
  <c r="E382" i="7"/>
  <c r="F382" i="7"/>
  <c r="F364" i="7"/>
  <c r="F378" i="7"/>
  <c r="F377" i="7"/>
  <c r="F380" i="7"/>
  <c r="F376" i="7"/>
  <c r="F365" i="7"/>
  <c r="F366" i="7"/>
  <c r="F367" i="7"/>
  <c r="F368" i="7"/>
  <c r="F369" i="7"/>
  <c r="F370" i="7"/>
  <c r="F371" i="7"/>
  <c r="F372" i="7"/>
  <c r="F373" i="7"/>
  <c r="F374" i="7"/>
  <c r="F375" i="7"/>
  <c r="F379" i="7"/>
  <c r="F381" i="7"/>
  <c r="E522" i="7"/>
  <c r="F522" i="7"/>
  <c r="F468" i="7"/>
  <c r="F737" i="7"/>
  <c r="F736" i="7"/>
  <c r="F740" i="7"/>
  <c r="F741" i="7"/>
  <c r="F744" i="7"/>
  <c r="F745" i="7"/>
  <c r="F755" i="7"/>
  <c r="F739" i="7"/>
  <c r="F742" i="7"/>
  <c r="F752" i="7"/>
  <c r="F738" i="7"/>
  <c r="F746" i="7"/>
  <c r="F757" i="7"/>
  <c r="F743" i="7"/>
  <c r="F748" i="7"/>
  <c r="F747" i="7"/>
  <c r="F749" i="7"/>
  <c r="F750" i="7"/>
  <c r="F751" i="7"/>
  <c r="F753" i="7"/>
  <c r="F754" i="7"/>
  <c r="F756" i="7"/>
  <c r="F758" i="7"/>
  <c r="F759" i="7"/>
  <c r="F760" i="7"/>
  <c r="F761" i="7"/>
  <c r="F762" i="7"/>
  <c r="E336" i="7"/>
  <c r="F336" i="7"/>
  <c r="F109" i="7"/>
  <c r="F110" i="7"/>
  <c r="F111" i="7"/>
  <c r="F112" i="7"/>
  <c r="F406" i="7"/>
  <c r="F407" i="7"/>
  <c r="F408" i="7"/>
  <c r="F732" i="7"/>
  <c r="F619" i="7"/>
  <c r="F620" i="7"/>
  <c r="F621" i="7"/>
  <c r="F622" i="7"/>
  <c r="F791" i="7"/>
  <c r="F792" i="7"/>
  <c r="F793" i="7"/>
  <c r="D44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200" i="7"/>
  <c r="D332" i="7"/>
  <c r="D343" i="7"/>
  <c r="D344" i="7"/>
  <c r="D389" i="7"/>
  <c r="D390" i="7"/>
  <c r="D391" i="7"/>
  <c r="D392" i="7"/>
  <c r="D393" i="7"/>
  <c r="D394" i="7"/>
  <c r="D469" i="7"/>
  <c r="D623" i="7"/>
  <c r="D624" i="7"/>
  <c r="D625" i="7"/>
  <c r="D626" i="7"/>
  <c r="D627" i="7"/>
  <c r="D628" i="7"/>
  <c r="D629" i="7"/>
  <c r="D633" i="7"/>
  <c r="D156" i="7"/>
  <c r="D158" i="7"/>
  <c r="D159" i="7"/>
  <c r="D160" i="7"/>
  <c r="D161" i="7"/>
  <c r="D157" i="7"/>
  <c r="D193" i="7"/>
  <c r="D194" i="7"/>
  <c r="D195" i="7"/>
  <c r="D196" i="7"/>
  <c r="D323" i="7"/>
  <c r="D324" i="7"/>
  <c r="D325" i="7"/>
  <c r="D326" i="7"/>
  <c r="D327" i="7"/>
  <c r="D328" i="7"/>
  <c r="D329" i="7"/>
  <c r="D330" i="7"/>
  <c r="D331" i="7"/>
  <c r="D384" i="7"/>
  <c r="D385" i="7"/>
  <c r="D386" i="7"/>
  <c r="D387" i="7"/>
  <c r="D388" i="7"/>
  <c r="D701" i="7"/>
  <c r="D702" i="7"/>
  <c r="D703" i="7"/>
  <c r="D704" i="7"/>
  <c r="D705" i="7"/>
  <c r="D706" i="7"/>
  <c r="D707" i="7"/>
  <c r="D708" i="7"/>
  <c r="D709" i="7"/>
  <c r="D722" i="7"/>
  <c r="D199" i="7"/>
  <c r="D104" i="7"/>
  <c r="D105" i="7"/>
  <c r="D181" i="7"/>
  <c r="D182" i="7"/>
  <c r="D183" i="7"/>
  <c r="D184" i="7"/>
  <c r="D185" i="7"/>
  <c r="D186" i="7"/>
  <c r="D187" i="7"/>
  <c r="D581" i="7"/>
  <c r="D208" i="7"/>
  <c r="D275" i="7"/>
  <c r="D273" i="7"/>
  <c r="D217" i="7"/>
  <c r="D235" i="7"/>
  <c r="D272" i="7"/>
  <c r="D274" i="7"/>
  <c r="D209" i="7"/>
  <c r="D210" i="7"/>
  <c r="D211" i="7"/>
  <c r="D212" i="7"/>
  <c r="D213" i="7"/>
  <c r="D214" i="7"/>
  <c r="D215" i="7"/>
  <c r="D216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1" i="7"/>
  <c r="D302" i="7"/>
  <c r="D308" i="7"/>
  <c r="D300" i="7"/>
  <c r="D303" i="7"/>
  <c r="D304" i="7"/>
  <c r="D305" i="7"/>
  <c r="D306" i="7"/>
  <c r="D307" i="7"/>
  <c r="D431" i="7"/>
  <c r="D434" i="7"/>
  <c r="D433" i="7"/>
  <c r="D435" i="7"/>
  <c r="D432" i="7"/>
  <c r="D436" i="7"/>
  <c r="D442" i="7"/>
  <c r="D443" i="7"/>
  <c r="D444" i="7"/>
  <c r="D445" i="7"/>
  <c r="D446" i="7"/>
  <c r="D447" i="7"/>
  <c r="D448" i="7"/>
  <c r="D449" i="7"/>
  <c r="D450" i="7"/>
  <c r="D451" i="7"/>
  <c r="D453" i="7"/>
  <c r="D454" i="7"/>
  <c r="D456" i="7"/>
  <c r="D457" i="7"/>
  <c r="D458" i="7"/>
  <c r="D459" i="7"/>
  <c r="D460" i="7"/>
  <c r="D461" i="7"/>
  <c r="D462" i="7"/>
  <c r="D463" i="7"/>
  <c r="D464" i="7"/>
  <c r="D466" i="7"/>
  <c r="D437" i="7"/>
  <c r="D438" i="7"/>
  <c r="D439" i="7"/>
  <c r="D440" i="7"/>
  <c r="D455" i="7"/>
  <c r="D452" i="7"/>
  <c r="D465" i="7"/>
  <c r="D441" i="7"/>
  <c r="D473" i="7"/>
  <c r="D476" i="7"/>
  <c r="D478" i="7"/>
  <c r="D477" i="7"/>
  <c r="D474" i="7"/>
  <c r="D475" i="7"/>
  <c r="D479" i="7"/>
  <c r="D480" i="7"/>
  <c r="D483" i="7"/>
  <c r="D484" i="7"/>
  <c r="D485" i="7"/>
  <c r="D486" i="7"/>
  <c r="D487" i="7"/>
  <c r="D488" i="7"/>
  <c r="D489" i="7"/>
  <c r="D490" i="7"/>
  <c r="D491" i="7"/>
  <c r="D492" i="7"/>
  <c r="D502" i="7"/>
  <c r="D503" i="7"/>
  <c r="D504" i="7"/>
  <c r="D505" i="7"/>
  <c r="D516" i="7"/>
  <c r="D518" i="7"/>
  <c r="D517" i="7"/>
  <c r="D519" i="7"/>
  <c r="D520" i="7"/>
  <c r="D521" i="7"/>
  <c r="D493" i="7"/>
  <c r="D494" i="7"/>
  <c r="D495" i="7"/>
  <c r="D496" i="7"/>
  <c r="D497" i="7"/>
  <c r="D498" i="7"/>
  <c r="D499" i="7"/>
  <c r="D500" i="7"/>
  <c r="D501" i="7"/>
  <c r="D481" i="7"/>
  <c r="D482" i="7"/>
  <c r="D513" i="7"/>
  <c r="D506" i="7"/>
  <c r="D507" i="7"/>
  <c r="D508" i="7"/>
  <c r="D509" i="7"/>
  <c r="D510" i="7"/>
  <c r="D512" i="7"/>
  <c r="D511" i="7"/>
  <c r="D514" i="7"/>
  <c r="D515" i="7"/>
  <c r="D582" i="7"/>
  <c r="D583" i="7"/>
  <c r="D584" i="7"/>
  <c r="D587" i="7"/>
  <c r="D588" i="7"/>
  <c r="D589" i="7"/>
  <c r="D590" i="7"/>
  <c r="D591" i="7"/>
  <c r="D592" i="7"/>
  <c r="D593" i="7"/>
  <c r="D594" i="7"/>
  <c r="D595" i="7"/>
  <c r="D596" i="7"/>
  <c r="D597" i="7"/>
  <c r="D598" i="7"/>
  <c r="D599" i="7"/>
  <c r="D585" i="7"/>
  <c r="D586" i="7"/>
  <c r="D399" i="7"/>
  <c r="D322" i="7"/>
  <c r="D311" i="7"/>
  <c r="D312" i="7"/>
  <c r="D314" i="7"/>
  <c r="D313" i="7"/>
  <c r="D316" i="7"/>
  <c r="D315" i="7"/>
  <c r="D318" i="7"/>
  <c r="D317" i="7"/>
  <c r="D320" i="7"/>
  <c r="D319" i="7"/>
  <c r="D309" i="7"/>
  <c r="D310" i="7"/>
  <c r="D321" i="7"/>
  <c r="D383" i="7"/>
  <c r="D417" i="7"/>
  <c r="D409" i="7"/>
  <c r="D410" i="7"/>
  <c r="D411" i="7"/>
  <c r="D413" i="7"/>
  <c r="D412" i="7"/>
  <c r="D414" i="7"/>
  <c r="D416" i="7"/>
  <c r="D415" i="7"/>
  <c r="D421" i="7"/>
  <c r="D420" i="7"/>
  <c r="D560" i="7"/>
  <c r="D572" i="7"/>
  <c r="D561" i="7"/>
  <c r="D562" i="7"/>
  <c r="D563" i="7"/>
  <c r="D564" i="7"/>
  <c r="D565" i="7"/>
  <c r="D566" i="7"/>
  <c r="D567" i="7"/>
  <c r="D568" i="7"/>
  <c r="D569" i="7"/>
  <c r="D570" i="7"/>
  <c r="D571" i="7"/>
  <c r="D573" i="7"/>
  <c r="D574" i="7"/>
  <c r="D577" i="7"/>
  <c r="D576" i="7"/>
  <c r="D578" i="7"/>
  <c r="D575" i="7"/>
  <c r="D579" i="7"/>
  <c r="D580" i="7"/>
  <c r="D731" i="7"/>
  <c r="D775" i="7"/>
  <c r="D207" i="7"/>
  <c r="D470" i="7"/>
  <c r="D471" i="7"/>
  <c r="D529" i="7"/>
  <c r="D530" i="7"/>
  <c r="D531" i="7"/>
  <c r="D532" i="7"/>
  <c r="D533" i="7"/>
  <c r="D534" i="7"/>
  <c r="D535" i="7"/>
  <c r="D546" i="7"/>
  <c r="D547" i="7"/>
  <c r="D548" i="7"/>
  <c r="D549" i="7"/>
  <c r="D630" i="7"/>
  <c r="D631" i="7"/>
  <c r="D632" i="7"/>
  <c r="D694" i="7"/>
  <c r="D695" i="7"/>
  <c r="D700" i="7"/>
  <c r="D710" i="7"/>
  <c r="D711" i="7"/>
  <c r="D712" i="7"/>
  <c r="D713" i="7"/>
  <c r="D714" i="7"/>
  <c r="D717" i="7"/>
  <c r="D718" i="7"/>
  <c r="D719" i="7"/>
  <c r="D720" i="7"/>
  <c r="D721" i="7"/>
  <c r="D723" i="7"/>
  <c r="D724" i="7"/>
  <c r="D725" i="7"/>
  <c r="D726" i="7"/>
  <c r="D727" i="7"/>
  <c r="D728" i="7"/>
  <c r="D763" i="7"/>
  <c r="D764" i="7"/>
  <c r="D154" i="7"/>
  <c r="D716" i="7"/>
  <c r="D715" i="7"/>
  <c r="D618" i="7"/>
  <c r="D206" i="7"/>
  <c r="D341" i="7"/>
  <c r="D425" i="7"/>
  <c r="D426" i="7"/>
  <c r="D427" i="7"/>
  <c r="D428" i="7"/>
  <c r="D429" i="7"/>
  <c r="D692" i="7"/>
  <c r="D102" i="7"/>
  <c r="D117" i="7"/>
  <c r="D116" i="7"/>
  <c r="D121" i="7"/>
  <c r="D118" i="7"/>
  <c r="D119" i="7"/>
  <c r="D120" i="7"/>
  <c r="D345" i="7"/>
  <c r="D348" i="7"/>
  <c r="D349" i="7"/>
  <c r="D350" i="7"/>
  <c r="D352" i="7"/>
  <c r="D351" i="7"/>
  <c r="D354" i="7"/>
  <c r="D353" i="7"/>
  <c r="D355" i="7"/>
  <c r="D356" i="7"/>
  <c r="D357" i="7"/>
  <c r="D358" i="7"/>
  <c r="D362" i="7"/>
  <c r="D363" i="7"/>
  <c r="D359" i="7"/>
  <c r="D361" i="7"/>
  <c r="D360" i="7"/>
  <c r="D405" i="7"/>
  <c r="D467" i="7"/>
  <c r="D472" i="7"/>
  <c r="D550" i="7"/>
  <c r="D551" i="7"/>
  <c r="D555" i="7"/>
  <c r="D554" i="7"/>
  <c r="D556" i="7"/>
  <c r="D558" i="7"/>
  <c r="D557" i="7"/>
  <c r="D600" i="7"/>
  <c r="D601" i="7"/>
  <c r="D602" i="7"/>
  <c r="D615" i="7"/>
  <c r="D614" i="7"/>
  <c r="D617" i="7"/>
  <c r="D616" i="7"/>
  <c r="D639" i="7"/>
  <c r="D640" i="7"/>
  <c r="D641" i="7"/>
  <c r="D693" i="7"/>
  <c r="D697" i="7"/>
  <c r="D696" i="7"/>
  <c r="D698" i="7"/>
  <c r="D766" i="7"/>
  <c r="D767" i="7"/>
  <c r="D776" i="7"/>
  <c r="D790" i="7"/>
  <c r="D115" i="7"/>
  <c r="D107" i="7"/>
  <c r="D108" i="7"/>
  <c r="D106" i="7"/>
  <c r="D122" i="7"/>
  <c r="D123" i="7"/>
  <c r="D126" i="7"/>
  <c r="D127" i="7"/>
  <c r="D124" i="7"/>
  <c r="D125" i="7"/>
  <c r="D134" i="7"/>
  <c r="D135" i="7"/>
  <c r="D132" i="7"/>
  <c r="D133" i="7"/>
  <c r="D136" i="7"/>
  <c r="D139" i="7"/>
  <c r="D137" i="7"/>
  <c r="D138" i="7"/>
  <c r="D140" i="7"/>
  <c r="D145" i="7"/>
  <c r="D142" i="7"/>
  <c r="D141" i="7"/>
  <c r="D143" i="7"/>
  <c r="D144" i="7"/>
  <c r="D202" i="7"/>
  <c r="D335" i="7"/>
  <c r="D424" i="7"/>
  <c r="D525" i="7"/>
  <c r="D524" i="7"/>
  <c r="D607" i="7"/>
  <c r="D606" i="7"/>
  <c r="D608" i="7"/>
  <c r="D609" i="7"/>
  <c r="D610" i="7"/>
  <c r="D636" i="7"/>
  <c r="D635" i="7"/>
  <c r="D638" i="7"/>
  <c r="D637" i="7"/>
  <c r="D735" i="7"/>
  <c r="D765" i="7"/>
  <c r="D781" i="7"/>
  <c r="D782" i="7"/>
  <c r="D783" i="7"/>
  <c r="D784" i="7"/>
  <c r="D786" i="7"/>
  <c r="D785" i="7"/>
  <c r="D642" i="7"/>
  <c r="D646" i="7"/>
  <c r="D644" i="7"/>
  <c r="D643" i="7"/>
  <c r="D647" i="7"/>
  <c r="D645" i="7"/>
  <c r="D650" i="7"/>
  <c r="D648" i="7"/>
  <c r="D654" i="7"/>
  <c r="D649" i="7"/>
  <c r="D652" i="7"/>
  <c r="D651" i="7"/>
  <c r="D653" i="7"/>
  <c r="D655" i="7"/>
  <c r="D656" i="7"/>
  <c r="D657" i="7"/>
  <c r="D658" i="7"/>
  <c r="D659" i="7"/>
  <c r="D661" i="7"/>
  <c r="D660" i="7"/>
  <c r="D662" i="7"/>
  <c r="D663" i="7"/>
  <c r="D664" i="7"/>
  <c r="D665" i="7"/>
  <c r="D669" i="7"/>
  <c r="D666" i="7"/>
  <c r="D667" i="7"/>
  <c r="D668" i="7"/>
  <c r="D670" i="7"/>
  <c r="D671" i="7"/>
  <c r="D672" i="7"/>
  <c r="D675" i="7"/>
  <c r="D673" i="7"/>
  <c r="D674" i="7"/>
  <c r="D678" i="7"/>
  <c r="D676" i="7"/>
  <c r="D682" i="7"/>
  <c r="D681" i="7"/>
  <c r="D677" i="7"/>
  <c r="D680" i="7"/>
  <c r="D679" i="7"/>
  <c r="D686" i="7"/>
  <c r="D689" i="7"/>
  <c r="D687" i="7"/>
  <c r="D688" i="7"/>
  <c r="D685" i="7"/>
  <c r="D683" i="7"/>
  <c r="D684" i="7"/>
  <c r="D155" i="7"/>
  <c r="D788" i="7"/>
  <c r="D787" i="7"/>
  <c r="D146" i="7"/>
  <c r="D148" i="7"/>
  <c r="D147" i="7"/>
  <c r="D149" i="7"/>
  <c r="D150" i="7"/>
  <c r="D151" i="7"/>
  <c r="D152" i="7"/>
  <c r="D334" i="7"/>
  <c r="D338" i="7"/>
  <c r="D339" i="7"/>
  <c r="D347" i="7"/>
  <c r="D395" i="7"/>
  <c r="D396" i="7"/>
  <c r="D397" i="7"/>
  <c r="D398" i="7"/>
  <c r="D403" i="7"/>
  <c r="D404" i="7"/>
  <c r="D536" i="7"/>
  <c r="D611" i="7"/>
  <c r="D613" i="7"/>
  <c r="D690" i="7"/>
  <c r="D691" i="7"/>
  <c r="D734" i="7"/>
  <c r="D733" i="7"/>
  <c r="D769" i="7"/>
  <c r="D768" i="7"/>
  <c r="D770" i="7"/>
  <c r="D771" i="7"/>
  <c r="D772" i="7"/>
  <c r="D773" i="7"/>
  <c r="D774" i="7"/>
  <c r="D778" i="7"/>
  <c r="D780" i="7"/>
  <c r="D779" i="7"/>
  <c r="D789" i="7"/>
  <c r="D794" i="7"/>
  <c r="D795" i="7"/>
  <c r="D337" i="7"/>
  <c r="D103" i="7"/>
  <c r="D114" i="7"/>
  <c r="D128" i="7"/>
  <c r="D129" i="7"/>
  <c r="D130" i="7"/>
  <c r="D131" i="7"/>
  <c r="D153" i="7"/>
  <c r="D190" i="7"/>
  <c r="D191" i="7"/>
  <c r="D201" i="7"/>
  <c r="D203" i="7"/>
  <c r="D204" i="7"/>
  <c r="D205" i="7"/>
  <c r="D333" i="7"/>
  <c r="D340" i="7"/>
  <c r="D342" i="7"/>
  <c r="D346" i="7"/>
  <c r="D400" i="7"/>
  <c r="D401" i="7"/>
  <c r="D402" i="7"/>
  <c r="D418" i="7"/>
  <c r="D419" i="7"/>
  <c r="D422" i="7"/>
  <c r="D423" i="7"/>
  <c r="D430" i="7"/>
  <c r="D523" i="7"/>
  <c r="D526" i="7"/>
  <c r="D527" i="7"/>
  <c r="D528" i="7"/>
  <c r="D537" i="7"/>
  <c r="D538" i="7"/>
  <c r="D539" i="7"/>
  <c r="D540" i="7"/>
  <c r="D541" i="7"/>
  <c r="D542" i="7"/>
  <c r="D543" i="7"/>
  <c r="D544" i="7"/>
  <c r="D545" i="7"/>
  <c r="D552" i="7"/>
  <c r="D553" i="7"/>
  <c r="D559" i="7"/>
  <c r="D603" i="7"/>
  <c r="D604" i="7"/>
  <c r="D605" i="7"/>
  <c r="D612" i="7"/>
  <c r="D634" i="7"/>
  <c r="D699" i="7"/>
  <c r="D729" i="7"/>
  <c r="D730" i="7"/>
  <c r="D777" i="7"/>
  <c r="D382" i="7"/>
  <c r="D364" i="7"/>
  <c r="D378" i="7"/>
  <c r="D377" i="7"/>
  <c r="D380" i="7"/>
  <c r="D376" i="7"/>
  <c r="D365" i="7"/>
  <c r="D366" i="7"/>
  <c r="D367" i="7"/>
  <c r="D368" i="7"/>
  <c r="D369" i="7"/>
  <c r="D370" i="7"/>
  <c r="D371" i="7"/>
  <c r="D372" i="7"/>
  <c r="D373" i="7"/>
  <c r="D374" i="7"/>
  <c r="D375" i="7"/>
  <c r="D379" i="7"/>
  <c r="D381" i="7"/>
  <c r="D522" i="7"/>
  <c r="D468" i="7"/>
  <c r="D737" i="7"/>
  <c r="D736" i="7"/>
  <c r="D740" i="7"/>
  <c r="D741" i="7"/>
  <c r="D744" i="7"/>
  <c r="D745" i="7"/>
  <c r="D755" i="7"/>
  <c r="D739" i="7"/>
  <c r="D742" i="7"/>
  <c r="D752" i="7"/>
  <c r="D738" i="7"/>
  <c r="D746" i="7"/>
  <c r="D757" i="7"/>
  <c r="D743" i="7"/>
  <c r="D748" i="7"/>
  <c r="D747" i="7"/>
  <c r="D749" i="7"/>
  <c r="D750" i="7"/>
  <c r="D751" i="7"/>
  <c r="D753" i="7"/>
  <c r="D754" i="7"/>
  <c r="D756" i="7"/>
  <c r="D758" i="7"/>
  <c r="D759" i="7"/>
  <c r="D760" i="7"/>
  <c r="D761" i="7"/>
  <c r="D762" i="7"/>
  <c r="D336" i="7"/>
  <c r="D109" i="7"/>
  <c r="D110" i="7"/>
  <c r="D111" i="7"/>
  <c r="D112" i="7"/>
  <c r="D406" i="7"/>
  <c r="D407" i="7"/>
  <c r="D408" i="7"/>
  <c r="D732" i="7"/>
  <c r="D619" i="7"/>
  <c r="D620" i="7"/>
  <c r="D621" i="7"/>
  <c r="D622" i="7"/>
  <c r="D791" i="7"/>
  <c r="D792" i="7"/>
  <c r="D793" i="7"/>
  <c r="A525" i="7" l="1"/>
  <c r="B525" i="7"/>
  <c r="C525" i="7"/>
  <c r="G525" i="7"/>
  <c r="A524" i="7"/>
  <c r="B524" i="7"/>
  <c r="C524" i="7"/>
  <c r="G524" i="7"/>
  <c r="A607" i="7"/>
  <c r="B607" i="7"/>
  <c r="C607" i="7"/>
  <c r="G607" i="7"/>
  <c r="A606" i="7"/>
  <c r="B606" i="7"/>
  <c r="C606" i="7"/>
  <c r="G606" i="7"/>
  <c r="A608" i="7"/>
  <c r="B608" i="7"/>
  <c r="C608" i="7"/>
  <c r="G608" i="7"/>
  <c r="A609" i="7"/>
  <c r="B609" i="7"/>
  <c r="C609" i="7"/>
  <c r="G609" i="7"/>
  <c r="A610" i="7"/>
  <c r="B610" i="7"/>
  <c r="C610" i="7"/>
  <c r="G610" i="7"/>
  <c r="A636" i="7"/>
  <c r="B636" i="7"/>
  <c r="C636" i="7"/>
  <c r="G636" i="7"/>
  <c r="A635" i="7"/>
  <c r="B635" i="7"/>
  <c r="C635" i="7"/>
  <c r="G635" i="7"/>
  <c r="F571" i="1" l="1"/>
  <c r="A571" i="1"/>
  <c r="I571" i="1" l="1"/>
  <c r="E607" i="7" s="1"/>
  <c r="A722" i="7"/>
  <c r="B722" i="7"/>
  <c r="C722" i="7"/>
  <c r="G722" i="7"/>
  <c r="A172" i="1"/>
  <c r="F172" i="1"/>
  <c r="I172" i="1" s="1"/>
  <c r="E722" i="7" s="1"/>
  <c r="A893" i="1" l="1"/>
  <c r="E46" i="7" l="1"/>
  <c r="D46" i="7"/>
  <c r="C46" i="7"/>
  <c r="C95" i="7"/>
  <c r="C101" i="7"/>
  <c r="F46" i="7"/>
  <c r="G798" i="7"/>
  <c r="A799" i="7" l="1"/>
  <c r="B799" i="7"/>
  <c r="C799" i="7"/>
  <c r="D799" i="7"/>
  <c r="F799" i="7"/>
  <c r="G799" i="7"/>
  <c r="A800" i="7"/>
  <c r="B800" i="7"/>
  <c r="C800" i="7"/>
  <c r="D800" i="7"/>
  <c r="F800" i="7"/>
  <c r="G800" i="7"/>
  <c r="A801" i="7"/>
  <c r="B801" i="7"/>
  <c r="C801" i="7"/>
  <c r="D801" i="7"/>
  <c r="F801" i="7"/>
  <c r="G801" i="7"/>
  <c r="A802" i="7"/>
  <c r="B802" i="7"/>
  <c r="C802" i="7"/>
  <c r="D802" i="7"/>
  <c r="F802" i="7"/>
  <c r="G802" i="7"/>
  <c r="A803" i="7"/>
  <c r="B803" i="7"/>
  <c r="C803" i="7"/>
  <c r="D803" i="7"/>
  <c r="F803" i="7"/>
  <c r="G803" i="7"/>
  <c r="A804" i="7"/>
  <c r="B804" i="7"/>
  <c r="C804" i="7"/>
  <c r="D804" i="7"/>
  <c r="F804" i="7"/>
  <c r="G804" i="7"/>
  <c r="A805" i="7"/>
  <c r="B805" i="7"/>
  <c r="C805" i="7"/>
  <c r="D805" i="7"/>
  <c r="F805" i="7"/>
  <c r="G805" i="7"/>
  <c r="A806" i="7"/>
  <c r="B806" i="7"/>
  <c r="C806" i="7"/>
  <c r="D806" i="7"/>
  <c r="F806" i="7"/>
  <c r="G806" i="7"/>
  <c r="A807" i="7"/>
  <c r="B807" i="7"/>
  <c r="C807" i="7"/>
  <c r="D807" i="7"/>
  <c r="F807" i="7"/>
  <c r="G807" i="7"/>
  <c r="A808" i="7"/>
  <c r="B808" i="7"/>
  <c r="C808" i="7"/>
  <c r="D808" i="7"/>
  <c r="F808" i="7"/>
  <c r="G808" i="7"/>
  <c r="A809" i="7"/>
  <c r="B809" i="7"/>
  <c r="C809" i="7"/>
  <c r="D809" i="7"/>
  <c r="F809" i="7"/>
  <c r="G809" i="7"/>
  <c r="A810" i="7"/>
  <c r="B810" i="7"/>
  <c r="C810" i="7"/>
  <c r="D810" i="7"/>
  <c r="F810" i="7"/>
  <c r="G810" i="7"/>
  <c r="A811" i="7"/>
  <c r="B811" i="7"/>
  <c r="C811" i="7"/>
  <c r="D811" i="7"/>
  <c r="F811" i="7"/>
  <c r="G811" i="7"/>
  <c r="A812" i="7"/>
  <c r="B812" i="7"/>
  <c r="C812" i="7"/>
  <c r="D812" i="7"/>
  <c r="F812" i="7"/>
  <c r="G812" i="7"/>
  <c r="A813" i="7"/>
  <c r="B813" i="7"/>
  <c r="C813" i="7"/>
  <c r="D813" i="7"/>
  <c r="F813" i="7"/>
  <c r="G813" i="7"/>
  <c r="A814" i="7"/>
  <c r="B814" i="7"/>
  <c r="C814" i="7"/>
  <c r="D814" i="7"/>
  <c r="F814" i="7"/>
  <c r="G814" i="7"/>
  <c r="A815" i="7"/>
  <c r="B815" i="7"/>
  <c r="C815" i="7"/>
  <c r="D815" i="7"/>
  <c r="F815" i="7"/>
  <c r="G815" i="7"/>
  <c r="A816" i="7"/>
  <c r="B816" i="7"/>
  <c r="C816" i="7"/>
  <c r="D816" i="7"/>
  <c r="F816" i="7"/>
  <c r="G816" i="7"/>
  <c r="A817" i="7"/>
  <c r="B817" i="7"/>
  <c r="C817" i="7"/>
  <c r="D817" i="7"/>
  <c r="F817" i="7"/>
  <c r="G817" i="7"/>
  <c r="A818" i="7"/>
  <c r="B818" i="7"/>
  <c r="C818" i="7"/>
  <c r="D818" i="7"/>
  <c r="F818" i="7"/>
  <c r="G818" i="7"/>
  <c r="A819" i="7"/>
  <c r="B819" i="7"/>
  <c r="C819" i="7"/>
  <c r="D819" i="7"/>
  <c r="F819" i="7"/>
  <c r="G819" i="7"/>
  <c r="A820" i="7"/>
  <c r="B820" i="7"/>
  <c r="C820" i="7"/>
  <c r="D820" i="7"/>
  <c r="F820" i="7"/>
  <c r="G820" i="7"/>
  <c r="A821" i="7"/>
  <c r="B821" i="7"/>
  <c r="C821" i="7"/>
  <c r="D821" i="7"/>
  <c r="F821" i="7"/>
  <c r="G821" i="7"/>
  <c r="A822" i="7"/>
  <c r="B822" i="7"/>
  <c r="C822" i="7"/>
  <c r="D822" i="7"/>
  <c r="F822" i="7"/>
  <c r="G822" i="7"/>
  <c r="A823" i="7"/>
  <c r="B823" i="7"/>
  <c r="C823" i="7"/>
  <c r="D823" i="7"/>
  <c r="F823" i="7"/>
  <c r="G823" i="7"/>
  <c r="A824" i="7"/>
  <c r="B824" i="7"/>
  <c r="C824" i="7"/>
  <c r="D824" i="7"/>
  <c r="F824" i="7"/>
  <c r="G824" i="7"/>
  <c r="A825" i="7"/>
  <c r="B825" i="7"/>
  <c r="C825" i="7"/>
  <c r="D825" i="7"/>
  <c r="F825" i="7"/>
  <c r="G825" i="7"/>
  <c r="A826" i="7"/>
  <c r="B826" i="7"/>
  <c r="C826" i="7"/>
  <c r="D826" i="7"/>
  <c r="F826" i="7"/>
  <c r="G826" i="7"/>
  <c r="A827" i="7"/>
  <c r="B827" i="7"/>
  <c r="C827" i="7"/>
  <c r="D827" i="7"/>
  <c r="F827" i="7"/>
  <c r="G827" i="7"/>
  <c r="A828" i="7"/>
  <c r="B828" i="7"/>
  <c r="C828" i="7"/>
  <c r="D828" i="7"/>
  <c r="F828" i="7"/>
  <c r="G828" i="7"/>
  <c r="A829" i="7"/>
  <c r="B829" i="7"/>
  <c r="C829" i="7"/>
  <c r="D829" i="7"/>
  <c r="F829" i="7"/>
  <c r="G829" i="7"/>
  <c r="A830" i="7"/>
  <c r="B830" i="7"/>
  <c r="C830" i="7"/>
  <c r="D830" i="7"/>
  <c r="F830" i="7"/>
  <c r="G830" i="7"/>
  <c r="A831" i="7"/>
  <c r="B831" i="7"/>
  <c r="C831" i="7"/>
  <c r="D831" i="7"/>
  <c r="F831" i="7"/>
  <c r="G831" i="7"/>
  <c r="A832" i="7"/>
  <c r="B832" i="7"/>
  <c r="C832" i="7"/>
  <c r="D832" i="7"/>
  <c r="F832" i="7"/>
  <c r="G832" i="7"/>
  <c r="A833" i="7"/>
  <c r="B833" i="7"/>
  <c r="C833" i="7"/>
  <c r="D833" i="7"/>
  <c r="F833" i="7"/>
  <c r="G833" i="7"/>
  <c r="A834" i="7"/>
  <c r="B834" i="7"/>
  <c r="C834" i="7"/>
  <c r="D834" i="7"/>
  <c r="F834" i="7"/>
  <c r="G834" i="7"/>
  <c r="A835" i="7"/>
  <c r="B835" i="7"/>
  <c r="C835" i="7"/>
  <c r="D835" i="7"/>
  <c r="F835" i="7"/>
  <c r="G835" i="7"/>
  <c r="A836" i="7"/>
  <c r="B836" i="7"/>
  <c r="C836" i="7"/>
  <c r="D836" i="7"/>
  <c r="F836" i="7"/>
  <c r="G836" i="7"/>
  <c r="A837" i="7"/>
  <c r="B837" i="7"/>
  <c r="C837" i="7"/>
  <c r="D837" i="7"/>
  <c r="F837" i="7"/>
  <c r="G837" i="7"/>
  <c r="A838" i="7"/>
  <c r="B838" i="7"/>
  <c r="C838" i="7"/>
  <c r="D838" i="7"/>
  <c r="F838" i="7"/>
  <c r="G838" i="7"/>
  <c r="A839" i="7"/>
  <c r="B839" i="7"/>
  <c r="C839" i="7"/>
  <c r="D839" i="7"/>
  <c r="F839" i="7"/>
  <c r="G839" i="7"/>
  <c r="A840" i="7"/>
  <c r="B840" i="7"/>
  <c r="C840" i="7"/>
  <c r="D840" i="7"/>
  <c r="F840" i="7"/>
  <c r="G840" i="7"/>
  <c r="A841" i="7"/>
  <c r="B841" i="7"/>
  <c r="C841" i="7"/>
  <c r="D841" i="7"/>
  <c r="F841" i="7"/>
  <c r="G841" i="7"/>
  <c r="A842" i="7"/>
  <c r="B842" i="7"/>
  <c r="C842" i="7"/>
  <c r="D842" i="7"/>
  <c r="F842" i="7"/>
  <c r="G842" i="7"/>
  <c r="A843" i="7"/>
  <c r="B843" i="7"/>
  <c r="C843" i="7"/>
  <c r="D843" i="7"/>
  <c r="F843" i="7"/>
  <c r="G843" i="7"/>
  <c r="A844" i="7"/>
  <c r="B844" i="7"/>
  <c r="C844" i="7"/>
  <c r="D844" i="7"/>
  <c r="F844" i="7"/>
  <c r="G844" i="7"/>
  <c r="A845" i="7"/>
  <c r="B845" i="7"/>
  <c r="C845" i="7"/>
  <c r="D845" i="7"/>
  <c r="F845" i="7"/>
  <c r="G845" i="7"/>
  <c r="A846" i="7"/>
  <c r="B846" i="7"/>
  <c r="C846" i="7"/>
  <c r="D846" i="7"/>
  <c r="F846" i="7"/>
  <c r="G846" i="7"/>
  <c r="A847" i="7"/>
  <c r="B847" i="7"/>
  <c r="C847" i="7"/>
  <c r="D847" i="7"/>
  <c r="F847" i="7"/>
  <c r="G847" i="7"/>
  <c r="A848" i="7"/>
  <c r="B848" i="7"/>
  <c r="C848" i="7"/>
  <c r="D848" i="7"/>
  <c r="F848" i="7"/>
  <c r="G848" i="7"/>
  <c r="A849" i="7"/>
  <c r="B849" i="7"/>
  <c r="C849" i="7"/>
  <c r="D849" i="7"/>
  <c r="F849" i="7"/>
  <c r="G849" i="7"/>
  <c r="A850" i="7"/>
  <c r="B850" i="7"/>
  <c r="C850" i="7"/>
  <c r="D850" i="7"/>
  <c r="F850" i="7"/>
  <c r="G850" i="7"/>
  <c r="A851" i="7"/>
  <c r="B851" i="7"/>
  <c r="C851" i="7"/>
  <c r="D851" i="7"/>
  <c r="F851" i="7"/>
  <c r="G851" i="7"/>
  <c r="A852" i="7"/>
  <c r="B852" i="7"/>
  <c r="C852" i="7"/>
  <c r="D852" i="7"/>
  <c r="F852" i="7"/>
  <c r="G852" i="7"/>
  <c r="A853" i="7"/>
  <c r="B853" i="7"/>
  <c r="C853" i="7"/>
  <c r="D853" i="7"/>
  <c r="F853" i="7"/>
  <c r="G853" i="7"/>
  <c r="A854" i="7"/>
  <c r="B854" i="7"/>
  <c r="C854" i="7"/>
  <c r="D854" i="7"/>
  <c r="F854" i="7"/>
  <c r="G854" i="7"/>
  <c r="A855" i="7"/>
  <c r="B855" i="7"/>
  <c r="C855" i="7"/>
  <c r="D855" i="7"/>
  <c r="F855" i="7"/>
  <c r="G855" i="7"/>
  <c r="A856" i="7"/>
  <c r="B856" i="7"/>
  <c r="C856" i="7"/>
  <c r="D856" i="7"/>
  <c r="F856" i="7"/>
  <c r="G856" i="7"/>
  <c r="A857" i="7"/>
  <c r="B857" i="7"/>
  <c r="C857" i="7"/>
  <c r="D857" i="7"/>
  <c r="F857" i="7"/>
  <c r="G857" i="7"/>
  <c r="A858" i="7"/>
  <c r="B858" i="7"/>
  <c r="C858" i="7"/>
  <c r="D858" i="7"/>
  <c r="F858" i="7"/>
  <c r="G858" i="7"/>
  <c r="A859" i="7"/>
  <c r="B859" i="7"/>
  <c r="C859" i="7"/>
  <c r="D859" i="7"/>
  <c r="F859" i="7"/>
  <c r="G859" i="7"/>
  <c r="A860" i="7"/>
  <c r="B860" i="7"/>
  <c r="C860" i="7"/>
  <c r="D860" i="7"/>
  <c r="F860" i="7"/>
  <c r="G860" i="7"/>
  <c r="A861" i="7"/>
  <c r="B861" i="7"/>
  <c r="C861" i="7"/>
  <c r="D861" i="7"/>
  <c r="F861" i="7"/>
  <c r="G861" i="7"/>
  <c r="A862" i="7"/>
  <c r="B862" i="7"/>
  <c r="C862" i="7"/>
  <c r="D862" i="7"/>
  <c r="F862" i="7"/>
  <c r="G862" i="7"/>
  <c r="A863" i="7"/>
  <c r="B863" i="7"/>
  <c r="C863" i="7"/>
  <c r="D863" i="7"/>
  <c r="F863" i="7"/>
  <c r="G863" i="7"/>
  <c r="A864" i="7"/>
  <c r="B864" i="7"/>
  <c r="C864" i="7"/>
  <c r="D864" i="7"/>
  <c r="F864" i="7"/>
  <c r="G864" i="7"/>
  <c r="A865" i="7"/>
  <c r="B865" i="7"/>
  <c r="C865" i="7"/>
  <c r="D865" i="7"/>
  <c r="F865" i="7"/>
  <c r="G865" i="7"/>
  <c r="A866" i="7"/>
  <c r="B866" i="7"/>
  <c r="C866" i="7"/>
  <c r="D866" i="7"/>
  <c r="F866" i="7"/>
  <c r="G866" i="7"/>
  <c r="A867" i="7"/>
  <c r="B867" i="7"/>
  <c r="C867" i="7"/>
  <c r="D867" i="7"/>
  <c r="F867" i="7"/>
  <c r="G867" i="7"/>
  <c r="A868" i="7"/>
  <c r="B868" i="7"/>
  <c r="C868" i="7"/>
  <c r="D868" i="7"/>
  <c r="F868" i="7"/>
  <c r="G868" i="7"/>
  <c r="A869" i="7"/>
  <c r="B869" i="7"/>
  <c r="C869" i="7"/>
  <c r="D869" i="7"/>
  <c r="F869" i="7"/>
  <c r="G869" i="7"/>
  <c r="A870" i="7"/>
  <c r="B870" i="7"/>
  <c r="C870" i="7"/>
  <c r="D870" i="7"/>
  <c r="F870" i="7"/>
  <c r="G870" i="7"/>
  <c r="A871" i="7"/>
  <c r="B871" i="7"/>
  <c r="C871" i="7"/>
  <c r="D871" i="7"/>
  <c r="F871" i="7"/>
  <c r="G871" i="7"/>
  <c r="A872" i="7"/>
  <c r="B872" i="7"/>
  <c r="C872" i="7"/>
  <c r="D872" i="7"/>
  <c r="F872" i="7"/>
  <c r="G872" i="7"/>
  <c r="A873" i="7"/>
  <c r="B873" i="7"/>
  <c r="C873" i="7"/>
  <c r="D873" i="7"/>
  <c r="F873" i="7"/>
  <c r="G873" i="7"/>
  <c r="A874" i="7"/>
  <c r="B874" i="7"/>
  <c r="C874" i="7"/>
  <c r="D874" i="7"/>
  <c r="F874" i="7"/>
  <c r="G874" i="7"/>
  <c r="A875" i="7"/>
  <c r="B875" i="7"/>
  <c r="C875" i="7"/>
  <c r="D875" i="7"/>
  <c r="F875" i="7"/>
  <c r="G875" i="7"/>
  <c r="A876" i="7"/>
  <c r="B876" i="7"/>
  <c r="C876" i="7"/>
  <c r="D876" i="7"/>
  <c r="F876" i="7"/>
  <c r="G876" i="7"/>
  <c r="A877" i="7"/>
  <c r="B877" i="7"/>
  <c r="C877" i="7"/>
  <c r="D877" i="7"/>
  <c r="F877" i="7"/>
  <c r="G877" i="7"/>
  <c r="A878" i="7"/>
  <c r="B878" i="7"/>
  <c r="C878" i="7"/>
  <c r="D878" i="7"/>
  <c r="F878" i="7"/>
  <c r="G878" i="7"/>
  <c r="A879" i="7"/>
  <c r="B879" i="7"/>
  <c r="C879" i="7"/>
  <c r="D879" i="7"/>
  <c r="F879" i="7"/>
  <c r="G879" i="7"/>
  <c r="A880" i="7"/>
  <c r="B880" i="7"/>
  <c r="C880" i="7"/>
  <c r="D880" i="7"/>
  <c r="F880" i="7"/>
  <c r="G880" i="7"/>
  <c r="A881" i="7"/>
  <c r="B881" i="7"/>
  <c r="C881" i="7"/>
  <c r="D881" i="7"/>
  <c r="F881" i="7"/>
  <c r="G881" i="7"/>
  <c r="A882" i="7"/>
  <c r="B882" i="7"/>
  <c r="C882" i="7"/>
  <c r="D882" i="7"/>
  <c r="F882" i="7"/>
  <c r="G882" i="7"/>
  <c r="A883" i="7"/>
  <c r="B883" i="7"/>
  <c r="C883" i="7"/>
  <c r="D883" i="7"/>
  <c r="F883" i="7"/>
  <c r="G883" i="7"/>
  <c r="A884" i="7"/>
  <c r="B884" i="7"/>
  <c r="C884" i="7"/>
  <c r="D884" i="7"/>
  <c r="F884" i="7"/>
  <c r="G884" i="7"/>
  <c r="A885" i="7"/>
  <c r="B885" i="7"/>
  <c r="C885" i="7"/>
  <c r="D885" i="7"/>
  <c r="F885" i="7"/>
  <c r="G885" i="7"/>
  <c r="A886" i="7"/>
  <c r="B886" i="7"/>
  <c r="C886" i="7"/>
  <c r="D886" i="7"/>
  <c r="F886" i="7"/>
  <c r="G886" i="7"/>
  <c r="A887" i="7"/>
  <c r="B887" i="7"/>
  <c r="C887" i="7"/>
  <c r="D887" i="7"/>
  <c r="F887" i="7"/>
  <c r="G887" i="7"/>
  <c r="A888" i="7"/>
  <c r="B888" i="7"/>
  <c r="C888" i="7"/>
  <c r="D888" i="7"/>
  <c r="F888" i="7"/>
  <c r="G888" i="7"/>
  <c r="A889" i="7"/>
  <c r="B889" i="7"/>
  <c r="C889" i="7"/>
  <c r="D889" i="7"/>
  <c r="F889" i="7"/>
  <c r="G889" i="7"/>
  <c r="A890" i="7"/>
  <c r="B890" i="7"/>
  <c r="C890" i="7"/>
  <c r="D890" i="7"/>
  <c r="F890" i="7"/>
  <c r="G890" i="7"/>
  <c r="A891" i="7"/>
  <c r="B891" i="7"/>
  <c r="C891" i="7"/>
  <c r="D891" i="7"/>
  <c r="F891" i="7"/>
  <c r="G891" i="7"/>
  <c r="A892" i="7"/>
  <c r="B892" i="7"/>
  <c r="C892" i="7"/>
  <c r="D892" i="7"/>
  <c r="F892" i="7"/>
  <c r="G892" i="7"/>
  <c r="A893" i="7"/>
  <c r="B893" i="7"/>
  <c r="C893" i="7"/>
  <c r="D893" i="7"/>
  <c r="F893" i="7"/>
  <c r="G893" i="7"/>
  <c r="A894" i="7"/>
  <c r="B894" i="7"/>
  <c r="C894" i="7"/>
  <c r="D894" i="7"/>
  <c r="F894" i="7"/>
  <c r="G894" i="7"/>
  <c r="A895" i="7"/>
  <c r="B895" i="7"/>
  <c r="C895" i="7"/>
  <c r="D895" i="7"/>
  <c r="F895" i="7"/>
  <c r="G895" i="7"/>
  <c r="A896" i="7"/>
  <c r="B896" i="7"/>
  <c r="C896" i="7"/>
  <c r="D896" i="7"/>
  <c r="F896" i="7"/>
  <c r="G896" i="7"/>
  <c r="A897" i="7"/>
  <c r="B897" i="7"/>
  <c r="C897" i="7"/>
  <c r="D897" i="7"/>
  <c r="F897" i="7"/>
  <c r="G897" i="7"/>
  <c r="A898" i="7"/>
  <c r="B898" i="7"/>
  <c r="C898" i="7"/>
  <c r="D898" i="7"/>
  <c r="F898" i="7"/>
  <c r="G898" i="7"/>
  <c r="A899" i="7"/>
  <c r="B899" i="7"/>
  <c r="C899" i="7"/>
  <c r="D899" i="7"/>
  <c r="F899" i="7"/>
  <c r="G899" i="7"/>
  <c r="A900" i="7"/>
  <c r="B900" i="7"/>
  <c r="C900" i="7"/>
  <c r="D900" i="7"/>
  <c r="F900" i="7"/>
  <c r="G900" i="7"/>
  <c r="A901" i="7"/>
  <c r="B901" i="7"/>
  <c r="C901" i="7"/>
  <c r="D901" i="7"/>
  <c r="F901" i="7"/>
  <c r="G901" i="7"/>
  <c r="A902" i="7"/>
  <c r="B902" i="7"/>
  <c r="C902" i="7"/>
  <c r="D902" i="7"/>
  <c r="F902" i="7"/>
  <c r="G902" i="7"/>
  <c r="A903" i="7"/>
  <c r="B903" i="7"/>
  <c r="C903" i="7"/>
  <c r="D903" i="7"/>
  <c r="F903" i="7"/>
  <c r="G903" i="7"/>
  <c r="A904" i="7"/>
  <c r="B904" i="7"/>
  <c r="C904" i="7"/>
  <c r="D904" i="7"/>
  <c r="F904" i="7"/>
  <c r="G904" i="7"/>
  <c r="A905" i="7"/>
  <c r="B905" i="7"/>
  <c r="C905" i="7"/>
  <c r="D905" i="7"/>
  <c r="F905" i="7"/>
  <c r="G905" i="7"/>
  <c r="A906" i="7"/>
  <c r="B906" i="7"/>
  <c r="C906" i="7"/>
  <c r="D906" i="7"/>
  <c r="F906" i="7"/>
  <c r="G906" i="7"/>
  <c r="A907" i="7"/>
  <c r="B907" i="7"/>
  <c r="C907" i="7"/>
  <c r="D907" i="7"/>
  <c r="F907" i="7"/>
  <c r="G907" i="7"/>
  <c r="A908" i="7"/>
  <c r="B908" i="7"/>
  <c r="C908" i="7"/>
  <c r="D908" i="7"/>
  <c r="F908" i="7"/>
  <c r="G908" i="7"/>
  <c r="A909" i="7"/>
  <c r="B909" i="7"/>
  <c r="C909" i="7"/>
  <c r="D909" i="7"/>
  <c r="F909" i="7"/>
  <c r="G909" i="7"/>
  <c r="A910" i="7"/>
  <c r="B910" i="7"/>
  <c r="C910" i="7"/>
  <c r="D910" i="7"/>
  <c r="F910" i="7"/>
  <c r="G910" i="7"/>
  <c r="A911" i="7"/>
  <c r="B911" i="7"/>
  <c r="C911" i="7"/>
  <c r="D911" i="7"/>
  <c r="F911" i="7"/>
  <c r="G911" i="7"/>
  <c r="A912" i="7"/>
  <c r="B912" i="7"/>
  <c r="C912" i="7"/>
  <c r="D912" i="7"/>
  <c r="F912" i="7"/>
  <c r="G912" i="7"/>
  <c r="A913" i="7"/>
  <c r="B913" i="7"/>
  <c r="C913" i="7"/>
  <c r="D913" i="7"/>
  <c r="F913" i="7"/>
  <c r="G913" i="7"/>
  <c r="A914" i="7"/>
  <c r="B914" i="7"/>
  <c r="C914" i="7"/>
  <c r="D914" i="7"/>
  <c r="F914" i="7"/>
  <c r="G914" i="7"/>
  <c r="A915" i="7"/>
  <c r="B915" i="7"/>
  <c r="C915" i="7"/>
  <c r="D915" i="7"/>
  <c r="F915" i="7"/>
  <c r="G915" i="7"/>
  <c r="A916" i="7"/>
  <c r="B916" i="7"/>
  <c r="C916" i="7"/>
  <c r="D916" i="7"/>
  <c r="F916" i="7"/>
  <c r="G916" i="7"/>
  <c r="A917" i="7"/>
  <c r="B917" i="7"/>
  <c r="C917" i="7"/>
  <c r="D917" i="7"/>
  <c r="F917" i="7"/>
  <c r="G917" i="7"/>
  <c r="A918" i="7"/>
  <c r="B918" i="7"/>
  <c r="C918" i="7"/>
  <c r="D918" i="7"/>
  <c r="F918" i="7"/>
  <c r="G918" i="7"/>
  <c r="A919" i="7"/>
  <c r="B919" i="7"/>
  <c r="C919" i="7"/>
  <c r="D919" i="7"/>
  <c r="F919" i="7"/>
  <c r="G919" i="7"/>
  <c r="A920" i="7"/>
  <c r="B920" i="7"/>
  <c r="C920" i="7"/>
  <c r="D920" i="7"/>
  <c r="F920" i="7"/>
  <c r="G920" i="7"/>
  <c r="A921" i="7"/>
  <c r="B921" i="7"/>
  <c r="C921" i="7"/>
  <c r="D921" i="7"/>
  <c r="F921" i="7"/>
  <c r="G921" i="7"/>
  <c r="A922" i="7"/>
  <c r="B922" i="7"/>
  <c r="C922" i="7"/>
  <c r="D922" i="7"/>
  <c r="F922" i="7"/>
  <c r="G922" i="7"/>
  <c r="A923" i="7"/>
  <c r="B923" i="7"/>
  <c r="C923" i="7"/>
  <c r="D923" i="7"/>
  <c r="F923" i="7"/>
  <c r="G923" i="7"/>
  <c r="A924" i="7"/>
  <c r="B924" i="7"/>
  <c r="C924" i="7"/>
  <c r="D924" i="7"/>
  <c r="F924" i="7"/>
  <c r="G924" i="7"/>
  <c r="A925" i="7"/>
  <c r="B925" i="7"/>
  <c r="C925" i="7"/>
  <c r="D925" i="7"/>
  <c r="F925" i="7"/>
  <c r="G925" i="7"/>
  <c r="A926" i="7"/>
  <c r="B926" i="7"/>
  <c r="C926" i="7"/>
  <c r="D926" i="7"/>
  <c r="F926" i="7"/>
  <c r="G926" i="7"/>
  <c r="A927" i="7"/>
  <c r="B927" i="7"/>
  <c r="C927" i="7"/>
  <c r="D927" i="7"/>
  <c r="F927" i="7"/>
  <c r="G927" i="7"/>
  <c r="A928" i="7"/>
  <c r="B928" i="7"/>
  <c r="C928" i="7"/>
  <c r="D928" i="7"/>
  <c r="F928" i="7"/>
  <c r="G928" i="7"/>
  <c r="A929" i="7"/>
  <c r="B929" i="7"/>
  <c r="C929" i="7"/>
  <c r="D929" i="7"/>
  <c r="F929" i="7"/>
  <c r="G929" i="7"/>
  <c r="A930" i="7"/>
  <c r="B930" i="7"/>
  <c r="C930" i="7"/>
  <c r="D930" i="7"/>
  <c r="F930" i="7"/>
  <c r="G930" i="7"/>
  <c r="A931" i="7"/>
  <c r="B931" i="7"/>
  <c r="C931" i="7"/>
  <c r="D931" i="7"/>
  <c r="F931" i="7"/>
  <c r="G931" i="7"/>
  <c r="A932" i="7"/>
  <c r="B932" i="7"/>
  <c r="C932" i="7"/>
  <c r="D932" i="7"/>
  <c r="F932" i="7"/>
  <c r="G932" i="7"/>
  <c r="A933" i="7"/>
  <c r="B933" i="7"/>
  <c r="C933" i="7"/>
  <c r="D933" i="7"/>
  <c r="F933" i="7"/>
  <c r="G933" i="7"/>
  <c r="A934" i="7"/>
  <c r="B934" i="7"/>
  <c r="C934" i="7"/>
  <c r="D934" i="7"/>
  <c r="F934" i="7"/>
  <c r="G934" i="7"/>
  <c r="A935" i="7"/>
  <c r="B935" i="7"/>
  <c r="C935" i="7"/>
  <c r="D935" i="7"/>
  <c r="F935" i="7"/>
  <c r="G935" i="7"/>
  <c r="A936" i="7"/>
  <c r="B936" i="7"/>
  <c r="C936" i="7"/>
  <c r="D936" i="7"/>
  <c r="F936" i="7"/>
  <c r="G936" i="7"/>
  <c r="A937" i="7"/>
  <c r="B937" i="7"/>
  <c r="C937" i="7"/>
  <c r="D937" i="7"/>
  <c r="F937" i="7"/>
  <c r="G937" i="7"/>
  <c r="A938" i="7"/>
  <c r="B938" i="7"/>
  <c r="C938" i="7"/>
  <c r="D938" i="7"/>
  <c r="F938" i="7"/>
  <c r="G938" i="7"/>
  <c r="A939" i="7"/>
  <c r="B939" i="7"/>
  <c r="C939" i="7"/>
  <c r="D939" i="7"/>
  <c r="F939" i="7"/>
  <c r="G939" i="7"/>
  <c r="A940" i="7"/>
  <c r="B940" i="7"/>
  <c r="C940" i="7"/>
  <c r="D940" i="7"/>
  <c r="F940" i="7"/>
  <c r="G940" i="7"/>
  <c r="A941" i="7"/>
  <c r="B941" i="7"/>
  <c r="C941" i="7"/>
  <c r="D941" i="7"/>
  <c r="F941" i="7"/>
  <c r="G941" i="7"/>
  <c r="A162" i="7"/>
  <c r="B162" i="7"/>
  <c r="C162" i="7"/>
  <c r="G162" i="7"/>
  <c r="A163" i="7"/>
  <c r="B163" i="7"/>
  <c r="C163" i="7"/>
  <c r="G163" i="7"/>
  <c r="A164" i="7"/>
  <c r="B164" i="7"/>
  <c r="C164" i="7"/>
  <c r="G164" i="7"/>
  <c r="A165" i="7"/>
  <c r="B165" i="7"/>
  <c r="C165" i="7"/>
  <c r="G165" i="7"/>
  <c r="A166" i="7"/>
  <c r="B166" i="7"/>
  <c r="C166" i="7"/>
  <c r="G166" i="7"/>
  <c r="A167" i="7"/>
  <c r="B167" i="7"/>
  <c r="C167" i="7"/>
  <c r="G167" i="7"/>
  <c r="A168" i="7"/>
  <c r="B168" i="7"/>
  <c r="C168" i="7"/>
  <c r="G168" i="7"/>
  <c r="A169" i="7"/>
  <c r="B169" i="7"/>
  <c r="C169" i="7"/>
  <c r="G169" i="7"/>
  <c r="A170" i="7"/>
  <c r="B170" i="7"/>
  <c r="C170" i="7"/>
  <c r="G170" i="7"/>
  <c r="A171" i="7"/>
  <c r="B171" i="7"/>
  <c r="C171" i="7"/>
  <c r="G171" i="7"/>
  <c r="A172" i="7"/>
  <c r="B172" i="7"/>
  <c r="C172" i="7"/>
  <c r="G172" i="7"/>
  <c r="A173" i="7"/>
  <c r="B173" i="7"/>
  <c r="C173" i="7"/>
  <c r="G173" i="7"/>
  <c r="A174" i="7"/>
  <c r="B174" i="7"/>
  <c r="C174" i="7"/>
  <c r="G174" i="7"/>
  <c r="A175" i="7"/>
  <c r="B175" i="7"/>
  <c r="C175" i="7"/>
  <c r="G175" i="7"/>
  <c r="A176" i="7"/>
  <c r="B176" i="7"/>
  <c r="C176" i="7"/>
  <c r="G176" i="7"/>
  <c r="A177" i="7"/>
  <c r="B177" i="7"/>
  <c r="C177" i="7"/>
  <c r="G177" i="7"/>
  <c r="A178" i="7"/>
  <c r="B178" i="7"/>
  <c r="C178" i="7"/>
  <c r="G178" i="7"/>
  <c r="A179" i="7"/>
  <c r="B179" i="7"/>
  <c r="C179" i="7"/>
  <c r="G179" i="7"/>
  <c r="A200" i="7"/>
  <c r="B200" i="7"/>
  <c r="C200" i="7"/>
  <c r="G200" i="7"/>
  <c r="A332" i="7"/>
  <c r="B332" i="7"/>
  <c r="C332" i="7"/>
  <c r="G332" i="7"/>
  <c r="A343" i="7"/>
  <c r="B343" i="7"/>
  <c r="C343" i="7"/>
  <c r="G343" i="7"/>
  <c r="A344" i="7"/>
  <c r="B344" i="7"/>
  <c r="C344" i="7"/>
  <c r="G344" i="7"/>
  <c r="A389" i="7"/>
  <c r="B389" i="7"/>
  <c r="C389" i="7"/>
  <c r="G389" i="7"/>
  <c r="A390" i="7"/>
  <c r="B390" i="7"/>
  <c r="C390" i="7"/>
  <c r="G390" i="7"/>
  <c r="A391" i="7"/>
  <c r="B391" i="7"/>
  <c r="C391" i="7"/>
  <c r="G391" i="7"/>
  <c r="A392" i="7"/>
  <c r="B392" i="7"/>
  <c r="C392" i="7"/>
  <c r="G392" i="7"/>
  <c r="A393" i="7"/>
  <c r="B393" i="7"/>
  <c r="C393" i="7"/>
  <c r="G393" i="7"/>
  <c r="A394" i="7"/>
  <c r="B394" i="7"/>
  <c r="C394" i="7"/>
  <c r="G394" i="7"/>
  <c r="A469" i="7"/>
  <c r="B469" i="7"/>
  <c r="C469" i="7"/>
  <c r="G469" i="7"/>
  <c r="A623" i="7"/>
  <c r="B623" i="7"/>
  <c r="C623" i="7"/>
  <c r="G623" i="7"/>
  <c r="A624" i="7"/>
  <c r="B624" i="7"/>
  <c r="C624" i="7"/>
  <c r="G624" i="7"/>
  <c r="A625" i="7"/>
  <c r="B625" i="7"/>
  <c r="C625" i="7"/>
  <c r="G625" i="7"/>
  <c r="A626" i="7"/>
  <c r="B626" i="7"/>
  <c r="C626" i="7"/>
  <c r="G626" i="7"/>
  <c r="A627" i="7"/>
  <c r="B627" i="7"/>
  <c r="C627" i="7"/>
  <c r="G627" i="7"/>
  <c r="A628" i="7"/>
  <c r="B628" i="7"/>
  <c r="C628" i="7"/>
  <c r="G628" i="7"/>
  <c r="A629" i="7"/>
  <c r="B629" i="7"/>
  <c r="C629" i="7"/>
  <c r="G629" i="7"/>
  <c r="A633" i="7"/>
  <c r="B633" i="7"/>
  <c r="C633" i="7"/>
  <c r="A156" i="7"/>
  <c r="B156" i="7"/>
  <c r="C156" i="7"/>
  <c r="G156" i="7"/>
  <c r="A158" i="7"/>
  <c r="B158" i="7"/>
  <c r="C158" i="7"/>
  <c r="G158" i="7"/>
  <c r="A159" i="7"/>
  <c r="B159" i="7"/>
  <c r="C159" i="7"/>
  <c r="G159" i="7"/>
  <c r="A160" i="7"/>
  <c r="B160" i="7"/>
  <c r="C160" i="7"/>
  <c r="G160" i="7"/>
  <c r="A161" i="7"/>
  <c r="B161" i="7"/>
  <c r="C161" i="7"/>
  <c r="G161" i="7"/>
  <c r="A157" i="7"/>
  <c r="B157" i="7"/>
  <c r="C157" i="7"/>
  <c r="G157" i="7"/>
  <c r="A193" i="7"/>
  <c r="B193" i="7"/>
  <c r="C193" i="7"/>
  <c r="G193" i="7"/>
  <c r="A194" i="7"/>
  <c r="B194" i="7"/>
  <c r="C194" i="7"/>
  <c r="G194" i="7"/>
  <c r="A195" i="7"/>
  <c r="B195" i="7"/>
  <c r="C195" i="7"/>
  <c r="G195" i="7"/>
  <c r="A196" i="7"/>
  <c r="B196" i="7"/>
  <c r="C196" i="7"/>
  <c r="G196" i="7"/>
  <c r="A323" i="7"/>
  <c r="B323" i="7"/>
  <c r="C323" i="7"/>
  <c r="G323" i="7"/>
  <c r="A324" i="7"/>
  <c r="B324" i="7"/>
  <c r="C324" i="7"/>
  <c r="G324" i="7"/>
  <c r="A325" i="7"/>
  <c r="B325" i="7"/>
  <c r="C325" i="7"/>
  <c r="G325" i="7"/>
  <c r="A326" i="7"/>
  <c r="B326" i="7"/>
  <c r="C326" i="7"/>
  <c r="G326" i="7"/>
  <c r="A327" i="7"/>
  <c r="B327" i="7"/>
  <c r="C327" i="7"/>
  <c r="G327" i="7"/>
  <c r="A328" i="7"/>
  <c r="B328" i="7"/>
  <c r="C328" i="7"/>
  <c r="G328" i="7"/>
  <c r="A329" i="7"/>
  <c r="B329" i="7"/>
  <c r="C329" i="7"/>
  <c r="G329" i="7"/>
  <c r="A330" i="7"/>
  <c r="B330" i="7"/>
  <c r="C330" i="7"/>
  <c r="G330" i="7"/>
  <c r="A331" i="7"/>
  <c r="B331" i="7"/>
  <c r="C331" i="7"/>
  <c r="G331" i="7"/>
  <c r="A384" i="7"/>
  <c r="B384" i="7"/>
  <c r="C384" i="7"/>
  <c r="G384" i="7"/>
  <c r="A385" i="7"/>
  <c r="B385" i="7"/>
  <c r="C385" i="7"/>
  <c r="G385" i="7"/>
  <c r="A386" i="7"/>
  <c r="B386" i="7"/>
  <c r="C386" i="7"/>
  <c r="G386" i="7"/>
  <c r="A387" i="7"/>
  <c r="B387" i="7"/>
  <c r="C387" i="7"/>
  <c r="G387" i="7"/>
  <c r="A388" i="7"/>
  <c r="B388" i="7"/>
  <c r="C388" i="7"/>
  <c r="G388" i="7"/>
  <c r="A701" i="7"/>
  <c r="B701" i="7"/>
  <c r="C701" i="7"/>
  <c r="G701" i="7"/>
  <c r="A702" i="7"/>
  <c r="B702" i="7"/>
  <c r="C702" i="7"/>
  <c r="G702" i="7"/>
  <c r="A703" i="7"/>
  <c r="B703" i="7"/>
  <c r="C703" i="7"/>
  <c r="G703" i="7"/>
  <c r="A704" i="7"/>
  <c r="B704" i="7"/>
  <c r="C704" i="7"/>
  <c r="G704" i="7"/>
  <c r="A705" i="7"/>
  <c r="B705" i="7"/>
  <c r="C705" i="7"/>
  <c r="G705" i="7"/>
  <c r="A706" i="7"/>
  <c r="B706" i="7"/>
  <c r="C706" i="7"/>
  <c r="G706" i="7"/>
  <c r="A707" i="7"/>
  <c r="B707" i="7"/>
  <c r="C707" i="7"/>
  <c r="G707" i="7"/>
  <c r="A708" i="7"/>
  <c r="B708" i="7"/>
  <c r="C708" i="7"/>
  <c r="G708" i="7"/>
  <c r="A709" i="7"/>
  <c r="B709" i="7"/>
  <c r="C709" i="7"/>
  <c r="G709" i="7"/>
  <c r="A199" i="7"/>
  <c r="B199" i="7"/>
  <c r="C199" i="7"/>
  <c r="A104" i="7"/>
  <c r="B104" i="7"/>
  <c r="C104" i="7"/>
  <c r="G104" i="7"/>
  <c r="A105" i="7"/>
  <c r="B105" i="7"/>
  <c r="C105" i="7"/>
  <c r="G105" i="7"/>
  <c r="A181" i="7"/>
  <c r="B181" i="7"/>
  <c r="C181" i="7"/>
  <c r="G181" i="7"/>
  <c r="A182" i="7"/>
  <c r="B182" i="7"/>
  <c r="C182" i="7"/>
  <c r="G182" i="7"/>
  <c r="A183" i="7"/>
  <c r="B183" i="7"/>
  <c r="C183" i="7"/>
  <c r="G183" i="7"/>
  <c r="A184" i="7"/>
  <c r="B184" i="7"/>
  <c r="C184" i="7"/>
  <c r="G184" i="7"/>
  <c r="A185" i="7"/>
  <c r="B185" i="7"/>
  <c r="C185" i="7"/>
  <c r="G185" i="7"/>
  <c r="A186" i="7"/>
  <c r="B186" i="7"/>
  <c r="C186" i="7"/>
  <c r="G186" i="7"/>
  <c r="A187" i="7"/>
  <c r="B187" i="7"/>
  <c r="C187" i="7"/>
  <c r="G187" i="7"/>
  <c r="A581" i="7"/>
  <c r="B581" i="7"/>
  <c r="C581" i="7"/>
  <c r="A208" i="7"/>
  <c r="B208" i="7"/>
  <c r="C208" i="7"/>
  <c r="A275" i="7"/>
  <c r="B275" i="7"/>
  <c r="C275" i="7"/>
  <c r="G275" i="7"/>
  <c r="A273" i="7"/>
  <c r="B273" i="7"/>
  <c r="C273" i="7"/>
  <c r="G273" i="7"/>
  <c r="A217" i="7"/>
  <c r="B217" i="7"/>
  <c r="C217" i="7"/>
  <c r="G217" i="7"/>
  <c r="A235" i="7"/>
  <c r="B235" i="7"/>
  <c r="C235" i="7"/>
  <c r="G235" i="7"/>
  <c r="A272" i="7"/>
  <c r="B272" i="7"/>
  <c r="C272" i="7"/>
  <c r="G272" i="7"/>
  <c r="A274" i="7"/>
  <c r="B274" i="7"/>
  <c r="C274" i="7"/>
  <c r="G274" i="7"/>
  <c r="A209" i="7"/>
  <c r="B209" i="7"/>
  <c r="C209" i="7"/>
  <c r="G209" i="7"/>
  <c r="A210" i="7"/>
  <c r="B210" i="7"/>
  <c r="C210" i="7"/>
  <c r="G210" i="7"/>
  <c r="A211" i="7"/>
  <c r="B211" i="7"/>
  <c r="C211" i="7"/>
  <c r="G211" i="7"/>
  <c r="A212" i="7"/>
  <c r="B212" i="7"/>
  <c r="C212" i="7"/>
  <c r="G212" i="7"/>
  <c r="A213" i="7"/>
  <c r="B213" i="7"/>
  <c r="C213" i="7"/>
  <c r="G213" i="7"/>
  <c r="A214" i="7"/>
  <c r="B214" i="7"/>
  <c r="C214" i="7"/>
  <c r="G214" i="7"/>
  <c r="A215" i="7"/>
  <c r="B215" i="7"/>
  <c r="C215" i="7"/>
  <c r="G215" i="7"/>
  <c r="A216" i="7"/>
  <c r="B216" i="7"/>
  <c r="C216" i="7"/>
  <c r="G216" i="7"/>
  <c r="A218" i="7"/>
  <c r="B218" i="7"/>
  <c r="C218" i="7"/>
  <c r="G218" i="7"/>
  <c r="A219" i="7"/>
  <c r="B219" i="7"/>
  <c r="C219" i="7"/>
  <c r="G219" i="7"/>
  <c r="A220" i="7"/>
  <c r="B220" i="7"/>
  <c r="C220" i="7"/>
  <c r="G220" i="7"/>
  <c r="A221" i="7"/>
  <c r="B221" i="7"/>
  <c r="C221" i="7"/>
  <c r="G221" i="7"/>
  <c r="A222" i="7"/>
  <c r="B222" i="7"/>
  <c r="C222" i="7"/>
  <c r="G222" i="7"/>
  <c r="A223" i="7"/>
  <c r="B223" i="7"/>
  <c r="C223" i="7"/>
  <c r="G223" i="7"/>
  <c r="A224" i="7"/>
  <c r="B224" i="7"/>
  <c r="C224" i="7"/>
  <c r="G224" i="7"/>
  <c r="A225" i="7"/>
  <c r="B225" i="7"/>
  <c r="C225" i="7"/>
  <c r="G225" i="7"/>
  <c r="A226" i="7"/>
  <c r="B226" i="7"/>
  <c r="C226" i="7"/>
  <c r="G226" i="7"/>
  <c r="A227" i="7"/>
  <c r="B227" i="7"/>
  <c r="C227" i="7"/>
  <c r="G227" i="7"/>
  <c r="A228" i="7"/>
  <c r="B228" i="7"/>
  <c r="C228" i="7"/>
  <c r="G228" i="7"/>
  <c r="A229" i="7"/>
  <c r="B229" i="7"/>
  <c r="C229" i="7"/>
  <c r="G229" i="7"/>
  <c r="A230" i="7"/>
  <c r="B230" i="7"/>
  <c r="C230" i="7"/>
  <c r="G230" i="7"/>
  <c r="A231" i="7"/>
  <c r="B231" i="7"/>
  <c r="C231" i="7"/>
  <c r="G231" i="7"/>
  <c r="A232" i="7"/>
  <c r="B232" i="7"/>
  <c r="C232" i="7"/>
  <c r="G232" i="7"/>
  <c r="A233" i="7"/>
  <c r="B233" i="7"/>
  <c r="C233" i="7"/>
  <c r="G233" i="7"/>
  <c r="A234" i="7"/>
  <c r="B234" i="7"/>
  <c r="C234" i="7"/>
  <c r="G234" i="7"/>
  <c r="A236" i="7"/>
  <c r="B236" i="7"/>
  <c r="C236" i="7"/>
  <c r="G236" i="7"/>
  <c r="A237" i="7"/>
  <c r="B237" i="7"/>
  <c r="C237" i="7"/>
  <c r="G237" i="7"/>
  <c r="A238" i="7"/>
  <c r="B238" i="7"/>
  <c r="C238" i="7"/>
  <c r="G238" i="7"/>
  <c r="A239" i="7"/>
  <c r="B239" i="7"/>
  <c r="C239" i="7"/>
  <c r="G239" i="7"/>
  <c r="A240" i="7"/>
  <c r="B240" i="7"/>
  <c r="C240" i="7"/>
  <c r="G240" i="7"/>
  <c r="A241" i="7"/>
  <c r="B241" i="7"/>
  <c r="C241" i="7"/>
  <c r="G241" i="7"/>
  <c r="A242" i="7"/>
  <c r="B242" i="7"/>
  <c r="C242" i="7"/>
  <c r="G242" i="7"/>
  <c r="A243" i="7"/>
  <c r="B243" i="7"/>
  <c r="C243" i="7"/>
  <c r="G243" i="7"/>
  <c r="A244" i="7"/>
  <c r="B244" i="7"/>
  <c r="C244" i="7"/>
  <c r="G244" i="7"/>
  <c r="A245" i="7"/>
  <c r="B245" i="7"/>
  <c r="C245" i="7"/>
  <c r="G245" i="7"/>
  <c r="A246" i="7"/>
  <c r="B246" i="7"/>
  <c r="C246" i="7"/>
  <c r="G246" i="7"/>
  <c r="A247" i="7"/>
  <c r="B247" i="7"/>
  <c r="C247" i="7"/>
  <c r="G247" i="7"/>
  <c r="A248" i="7"/>
  <c r="B248" i="7"/>
  <c r="C248" i="7"/>
  <c r="G248" i="7"/>
  <c r="A249" i="7"/>
  <c r="B249" i="7"/>
  <c r="C249" i="7"/>
  <c r="G249" i="7"/>
  <c r="A250" i="7"/>
  <c r="B250" i="7"/>
  <c r="C250" i="7"/>
  <c r="G250" i="7"/>
  <c r="A251" i="7"/>
  <c r="B251" i="7"/>
  <c r="C251" i="7"/>
  <c r="G251" i="7"/>
  <c r="A252" i="7"/>
  <c r="B252" i="7"/>
  <c r="C252" i="7"/>
  <c r="G252" i="7"/>
  <c r="A253" i="7"/>
  <c r="B253" i="7"/>
  <c r="C253" i="7"/>
  <c r="G253" i="7"/>
  <c r="A254" i="7"/>
  <c r="B254" i="7"/>
  <c r="C254" i="7"/>
  <c r="G254" i="7"/>
  <c r="A255" i="7"/>
  <c r="B255" i="7"/>
  <c r="C255" i="7"/>
  <c r="G255" i="7"/>
  <c r="A256" i="7"/>
  <c r="B256" i="7"/>
  <c r="C256" i="7"/>
  <c r="G256" i="7"/>
  <c r="A257" i="7"/>
  <c r="B257" i="7"/>
  <c r="C257" i="7"/>
  <c r="G257" i="7"/>
  <c r="A258" i="7"/>
  <c r="B258" i="7"/>
  <c r="C258" i="7"/>
  <c r="G258" i="7"/>
  <c r="A259" i="7"/>
  <c r="B259" i="7"/>
  <c r="C259" i="7"/>
  <c r="G259" i="7"/>
  <c r="A260" i="7"/>
  <c r="B260" i="7"/>
  <c r="C260" i="7"/>
  <c r="G260" i="7"/>
  <c r="A261" i="7"/>
  <c r="B261" i="7"/>
  <c r="C261" i="7"/>
  <c r="G261" i="7"/>
  <c r="A262" i="7"/>
  <c r="B262" i="7"/>
  <c r="C262" i="7"/>
  <c r="G262" i="7"/>
  <c r="A263" i="7"/>
  <c r="B263" i="7"/>
  <c r="C263" i="7"/>
  <c r="G263" i="7"/>
  <c r="A264" i="7"/>
  <c r="B264" i="7"/>
  <c r="C264" i="7"/>
  <c r="G264" i="7"/>
  <c r="A265" i="7"/>
  <c r="B265" i="7"/>
  <c r="C265" i="7"/>
  <c r="G265" i="7"/>
  <c r="A266" i="7"/>
  <c r="B266" i="7"/>
  <c r="C266" i="7"/>
  <c r="G266" i="7"/>
  <c r="A267" i="7"/>
  <c r="B267" i="7"/>
  <c r="C267" i="7"/>
  <c r="G267" i="7"/>
  <c r="A268" i="7"/>
  <c r="B268" i="7"/>
  <c r="C268" i="7"/>
  <c r="G268" i="7"/>
  <c r="A269" i="7"/>
  <c r="B269" i="7"/>
  <c r="C269" i="7"/>
  <c r="G269" i="7"/>
  <c r="A270" i="7"/>
  <c r="B270" i="7"/>
  <c r="C270" i="7"/>
  <c r="G270" i="7"/>
  <c r="A271" i="7"/>
  <c r="B271" i="7"/>
  <c r="C271" i="7"/>
  <c r="G271" i="7"/>
  <c r="A276" i="7"/>
  <c r="B276" i="7"/>
  <c r="C276" i="7"/>
  <c r="G276" i="7"/>
  <c r="A277" i="7"/>
  <c r="B277" i="7"/>
  <c r="C277" i="7"/>
  <c r="G277" i="7"/>
  <c r="A278" i="7"/>
  <c r="B278" i="7"/>
  <c r="C278" i="7"/>
  <c r="G278" i="7"/>
  <c r="A279" i="7"/>
  <c r="B279" i="7"/>
  <c r="C279" i="7"/>
  <c r="G279" i="7"/>
  <c r="A280" i="7"/>
  <c r="B280" i="7"/>
  <c r="C280" i="7"/>
  <c r="G280" i="7"/>
  <c r="A281" i="7"/>
  <c r="B281" i="7"/>
  <c r="C281" i="7"/>
  <c r="G281" i="7"/>
  <c r="A282" i="7"/>
  <c r="B282" i="7"/>
  <c r="C282" i="7"/>
  <c r="G282" i="7"/>
  <c r="A283" i="7"/>
  <c r="B283" i="7"/>
  <c r="C283" i="7"/>
  <c r="G283" i="7"/>
  <c r="A284" i="7"/>
  <c r="B284" i="7"/>
  <c r="C284" i="7"/>
  <c r="G284" i="7"/>
  <c r="A285" i="7"/>
  <c r="B285" i="7"/>
  <c r="C285" i="7"/>
  <c r="G285" i="7"/>
  <c r="A286" i="7"/>
  <c r="B286" i="7"/>
  <c r="C286" i="7"/>
  <c r="G286" i="7"/>
  <c r="A287" i="7"/>
  <c r="B287" i="7"/>
  <c r="C287" i="7"/>
  <c r="G287" i="7"/>
  <c r="A288" i="7"/>
  <c r="B288" i="7"/>
  <c r="C288" i="7"/>
  <c r="G288" i="7"/>
  <c r="A289" i="7"/>
  <c r="B289" i="7"/>
  <c r="C289" i="7"/>
  <c r="G289" i="7"/>
  <c r="A290" i="7"/>
  <c r="B290" i="7"/>
  <c r="C290" i="7"/>
  <c r="G290" i="7"/>
  <c r="A291" i="7"/>
  <c r="B291" i="7"/>
  <c r="C291" i="7"/>
  <c r="G291" i="7"/>
  <c r="A292" i="7"/>
  <c r="B292" i="7"/>
  <c r="C292" i="7"/>
  <c r="G292" i="7"/>
  <c r="A293" i="7"/>
  <c r="B293" i="7"/>
  <c r="C293" i="7"/>
  <c r="G293" i="7"/>
  <c r="A294" i="7"/>
  <c r="B294" i="7"/>
  <c r="C294" i="7"/>
  <c r="G294" i="7"/>
  <c r="A295" i="7"/>
  <c r="B295" i="7"/>
  <c r="C295" i="7"/>
  <c r="G295" i="7"/>
  <c r="A296" i="7"/>
  <c r="B296" i="7"/>
  <c r="C296" i="7"/>
  <c r="G296" i="7"/>
  <c r="A297" i="7"/>
  <c r="B297" i="7"/>
  <c r="C297" i="7"/>
  <c r="G297" i="7"/>
  <c r="A298" i="7"/>
  <c r="B298" i="7"/>
  <c r="C298" i="7"/>
  <c r="G298" i="7"/>
  <c r="A299" i="7"/>
  <c r="B299" i="7"/>
  <c r="C299" i="7"/>
  <c r="G299" i="7"/>
  <c r="A301" i="7"/>
  <c r="B301" i="7"/>
  <c r="C301" i="7"/>
  <c r="G301" i="7"/>
  <c r="A302" i="7"/>
  <c r="B302" i="7"/>
  <c r="C302" i="7"/>
  <c r="G302" i="7"/>
  <c r="A308" i="7"/>
  <c r="B308" i="7"/>
  <c r="C308" i="7"/>
  <c r="G308" i="7"/>
  <c r="A300" i="7"/>
  <c r="B300" i="7"/>
  <c r="C300" i="7"/>
  <c r="G300" i="7"/>
  <c r="A303" i="7"/>
  <c r="B303" i="7"/>
  <c r="C303" i="7"/>
  <c r="G303" i="7"/>
  <c r="A304" i="7"/>
  <c r="B304" i="7"/>
  <c r="C304" i="7"/>
  <c r="G304" i="7"/>
  <c r="A305" i="7"/>
  <c r="B305" i="7"/>
  <c r="C305" i="7"/>
  <c r="G305" i="7"/>
  <c r="A306" i="7"/>
  <c r="B306" i="7"/>
  <c r="C306" i="7"/>
  <c r="G306" i="7"/>
  <c r="A307" i="7"/>
  <c r="B307" i="7"/>
  <c r="C307" i="7"/>
  <c r="G307" i="7"/>
  <c r="A431" i="7"/>
  <c r="B431" i="7"/>
  <c r="C431" i="7"/>
  <c r="A434" i="7"/>
  <c r="B434" i="7"/>
  <c r="C434" i="7"/>
  <c r="G434" i="7"/>
  <c r="A433" i="7"/>
  <c r="B433" i="7"/>
  <c r="C433" i="7"/>
  <c r="G433" i="7"/>
  <c r="A435" i="7"/>
  <c r="B435" i="7"/>
  <c r="C435" i="7"/>
  <c r="G435" i="7"/>
  <c r="A432" i="7"/>
  <c r="B432" i="7"/>
  <c r="C432" i="7"/>
  <c r="G432" i="7"/>
  <c r="A436" i="7"/>
  <c r="B436" i="7"/>
  <c r="C436" i="7"/>
  <c r="G436" i="7"/>
  <c r="A442" i="7"/>
  <c r="B442" i="7"/>
  <c r="C442" i="7"/>
  <c r="G442" i="7"/>
  <c r="A443" i="7"/>
  <c r="B443" i="7"/>
  <c r="C443" i="7"/>
  <c r="G443" i="7"/>
  <c r="A444" i="7"/>
  <c r="B444" i="7"/>
  <c r="C444" i="7"/>
  <c r="G444" i="7"/>
  <c r="A445" i="7"/>
  <c r="B445" i="7"/>
  <c r="C445" i="7"/>
  <c r="G445" i="7"/>
  <c r="A446" i="7"/>
  <c r="B446" i="7"/>
  <c r="C446" i="7"/>
  <c r="G446" i="7"/>
  <c r="A447" i="7"/>
  <c r="B447" i="7"/>
  <c r="C447" i="7"/>
  <c r="G447" i="7"/>
  <c r="A448" i="7"/>
  <c r="B448" i="7"/>
  <c r="C448" i="7"/>
  <c r="G448" i="7"/>
  <c r="A449" i="7"/>
  <c r="B449" i="7"/>
  <c r="C449" i="7"/>
  <c r="G449" i="7"/>
  <c r="A450" i="7"/>
  <c r="B450" i="7"/>
  <c r="C450" i="7"/>
  <c r="G450" i="7"/>
  <c r="A451" i="7"/>
  <c r="B451" i="7"/>
  <c r="C451" i="7"/>
  <c r="G451" i="7"/>
  <c r="A453" i="7"/>
  <c r="B453" i="7"/>
  <c r="C453" i="7"/>
  <c r="G453" i="7"/>
  <c r="A454" i="7"/>
  <c r="B454" i="7"/>
  <c r="C454" i="7"/>
  <c r="G454" i="7"/>
  <c r="A456" i="7"/>
  <c r="B456" i="7"/>
  <c r="C456" i="7"/>
  <c r="G456" i="7"/>
  <c r="A457" i="7"/>
  <c r="B457" i="7"/>
  <c r="C457" i="7"/>
  <c r="G457" i="7"/>
  <c r="A458" i="7"/>
  <c r="B458" i="7"/>
  <c r="C458" i="7"/>
  <c r="G458" i="7"/>
  <c r="A459" i="7"/>
  <c r="B459" i="7"/>
  <c r="C459" i="7"/>
  <c r="G459" i="7"/>
  <c r="A460" i="7"/>
  <c r="B460" i="7"/>
  <c r="C460" i="7"/>
  <c r="G460" i="7"/>
  <c r="A461" i="7"/>
  <c r="B461" i="7"/>
  <c r="C461" i="7"/>
  <c r="G461" i="7"/>
  <c r="A462" i="7"/>
  <c r="B462" i="7"/>
  <c r="C462" i="7"/>
  <c r="G462" i="7"/>
  <c r="A463" i="7"/>
  <c r="B463" i="7"/>
  <c r="C463" i="7"/>
  <c r="G463" i="7"/>
  <c r="A464" i="7"/>
  <c r="B464" i="7"/>
  <c r="C464" i="7"/>
  <c r="G464" i="7"/>
  <c r="A466" i="7"/>
  <c r="B466" i="7"/>
  <c r="C466" i="7"/>
  <c r="G466" i="7"/>
  <c r="A437" i="7"/>
  <c r="B437" i="7"/>
  <c r="C437" i="7"/>
  <c r="G437" i="7"/>
  <c r="A438" i="7"/>
  <c r="B438" i="7"/>
  <c r="C438" i="7"/>
  <c r="G438" i="7"/>
  <c r="A439" i="7"/>
  <c r="B439" i="7"/>
  <c r="C439" i="7"/>
  <c r="G439" i="7"/>
  <c r="A440" i="7"/>
  <c r="B440" i="7"/>
  <c r="C440" i="7"/>
  <c r="G440" i="7"/>
  <c r="A455" i="7"/>
  <c r="B455" i="7"/>
  <c r="C455" i="7"/>
  <c r="G455" i="7"/>
  <c r="A452" i="7"/>
  <c r="B452" i="7"/>
  <c r="C452" i="7"/>
  <c r="G452" i="7"/>
  <c r="A465" i="7"/>
  <c r="B465" i="7"/>
  <c r="C465" i="7"/>
  <c r="G465" i="7"/>
  <c r="A441" i="7"/>
  <c r="B441" i="7"/>
  <c r="C441" i="7"/>
  <c r="G441" i="7"/>
  <c r="A473" i="7"/>
  <c r="B473" i="7"/>
  <c r="C473" i="7"/>
  <c r="A476" i="7"/>
  <c r="B476" i="7"/>
  <c r="C476" i="7"/>
  <c r="G476" i="7"/>
  <c r="A478" i="7"/>
  <c r="B478" i="7"/>
  <c r="C478" i="7"/>
  <c r="G478" i="7"/>
  <c r="A477" i="7"/>
  <c r="B477" i="7"/>
  <c r="C477" i="7"/>
  <c r="G477" i="7"/>
  <c r="A474" i="7"/>
  <c r="B474" i="7"/>
  <c r="C474" i="7"/>
  <c r="G474" i="7"/>
  <c r="A475" i="7"/>
  <c r="B475" i="7"/>
  <c r="C475" i="7"/>
  <c r="G475" i="7"/>
  <c r="A479" i="7"/>
  <c r="B479" i="7"/>
  <c r="C479" i="7"/>
  <c r="G479" i="7"/>
  <c r="A480" i="7"/>
  <c r="B480" i="7"/>
  <c r="C480" i="7"/>
  <c r="G480" i="7"/>
  <c r="A483" i="7"/>
  <c r="B483" i="7"/>
  <c r="C483" i="7"/>
  <c r="G483" i="7"/>
  <c r="A484" i="7"/>
  <c r="B484" i="7"/>
  <c r="C484" i="7"/>
  <c r="G484" i="7"/>
  <c r="A485" i="7"/>
  <c r="B485" i="7"/>
  <c r="C485" i="7"/>
  <c r="G485" i="7"/>
  <c r="A486" i="7"/>
  <c r="B486" i="7"/>
  <c r="C486" i="7"/>
  <c r="G486" i="7"/>
  <c r="A487" i="7"/>
  <c r="B487" i="7"/>
  <c r="C487" i="7"/>
  <c r="G487" i="7"/>
  <c r="A488" i="7"/>
  <c r="B488" i="7"/>
  <c r="C488" i="7"/>
  <c r="G488" i="7"/>
  <c r="A489" i="7"/>
  <c r="B489" i="7"/>
  <c r="C489" i="7"/>
  <c r="G489" i="7"/>
  <c r="A490" i="7"/>
  <c r="B490" i="7"/>
  <c r="C490" i="7"/>
  <c r="G490" i="7"/>
  <c r="A491" i="7"/>
  <c r="B491" i="7"/>
  <c r="C491" i="7"/>
  <c r="G491" i="7"/>
  <c r="A492" i="7"/>
  <c r="B492" i="7"/>
  <c r="C492" i="7"/>
  <c r="G492" i="7"/>
  <c r="A502" i="7"/>
  <c r="B502" i="7"/>
  <c r="C502" i="7"/>
  <c r="G502" i="7"/>
  <c r="A503" i="7"/>
  <c r="B503" i="7"/>
  <c r="C503" i="7"/>
  <c r="G503" i="7"/>
  <c r="A504" i="7"/>
  <c r="B504" i="7"/>
  <c r="C504" i="7"/>
  <c r="G504" i="7"/>
  <c r="A505" i="7"/>
  <c r="B505" i="7"/>
  <c r="C505" i="7"/>
  <c r="G505" i="7"/>
  <c r="A516" i="7"/>
  <c r="B516" i="7"/>
  <c r="C516" i="7"/>
  <c r="G516" i="7"/>
  <c r="A518" i="7"/>
  <c r="B518" i="7"/>
  <c r="C518" i="7"/>
  <c r="G518" i="7"/>
  <c r="A517" i="7"/>
  <c r="B517" i="7"/>
  <c r="C517" i="7"/>
  <c r="G517" i="7"/>
  <c r="A519" i="7"/>
  <c r="B519" i="7"/>
  <c r="C519" i="7"/>
  <c r="G519" i="7"/>
  <c r="A520" i="7"/>
  <c r="B520" i="7"/>
  <c r="C520" i="7"/>
  <c r="G520" i="7"/>
  <c r="A521" i="7"/>
  <c r="B521" i="7"/>
  <c r="C521" i="7"/>
  <c r="G521" i="7"/>
  <c r="A493" i="7"/>
  <c r="B493" i="7"/>
  <c r="C493" i="7"/>
  <c r="G493" i="7"/>
  <c r="A494" i="7"/>
  <c r="B494" i="7"/>
  <c r="C494" i="7"/>
  <c r="G494" i="7"/>
  <c r="A495" i="7"/>
  <c r="B495" i="7"/>
  <c r="C495" i="7"/>
  <c r="G495" i="7"/>
  <c r="A496" i="7"/>
  <c r="B496" i="7"/>
  <c r="C496" i="7"/>
  <c r="G496" i="7"/>
  <c r="A497" i="7"/>
  <c r="B497" i="7"/>
  <c r="C497" i="7"/>
  <c r="G497" i="7"/>
  <c r="A498" i="7"/>
  <c r="B498" i="7"/>
  <c r="C498" i="7"/>
  <c r="G498" i="7"/>
  <c r="A499" i="7"/>
  <c r="B499" i="7"/>
  <c r="C499" i="7"/>
  <c r="G499" i="7"/>
  <c r="A500" i="7"/>
  <c r="B500" i="7"/>
  <c r="C500" i="7"/>
  <c r="G500" i="7"/>
  <c r="A501" i="7"/>
  <c r="B501" i="7"/>
  <c r="C501" i="7"/>
  <c r="G501" i="7"/>
  <c r="A481" i="7"/>
  <c r="B481" i="7"/>
  <c r="C481" i="7"/>
  <c r="G481" i="7"/>
  <c r="A482" i="7"/>
  <c r="B482" i="7"/>
  <c r="C482" i="7"/>
  <c r="G482" i="7"/>
  <c r="A513" i="7"/>
  <c r="B513" i="7"/>
  <c r="C513" i="7"/>
  <c r="G513" i="7"/>
  <c r="A506" i="7"/>
  <c r="B506" i="7"/>
  <c r="C506" i="7"/>
  <c r="G506" i="7"/>
  <c r="A507" i="7"/>
  <c r="B507" i="7"/>
  <c r="C507" i="7"/>
  <c r="G507" i="7"/>
  <c r="A508" i="7"/>
  <c r="B508" i="7"/>
  <c r="C508" i="7"/>
  <c r="G508" i="7"/>
  <c r="A509" i="7"/>
  <c r="B509" i="7"/>
  <c r="C509" i="7"/>
  <c r="G509" i="7"/>
  <c r="A510" i="7"/>
  <c r="B510" i="7"/>
  <c r="C510" i="7"/>
  <c r="G510" i="7"/>
  <c r="A512" i="7"/>
  <c r="B512" i="7"/>
  <c r="C512" i="7"/>
  <c r="G512" i="7"/>
  <c r="A511" i="7"/>
  <c r="B511" i="7"/>
  <c r="C511" i="7"/>
  <c r="G511" i="7"/>
  <c r="A514" i="7"/>
  <c r="B514" i="7"/>
  <c r="C514" i="7"/>
  <c r="G514" i="7"/>
  <c r="A515" i="7"/>
  <c r="B515" i="7"/>
  <c r="C515" i="7"/>
  <c r="G515" i="7"/>
  <c r="A582" i="7"/>
  <c r="B582" i="7"/>
  <c r="C582" i="7"/>
  <c r="A583" i="7"/>
  <c r="B583" i="7"/>
  <c r="C583" i="7"/>
  <c r="G583" i="7"/>
  <c r="A584" i="7"/>
  <c r="B584" i="7"/>
  <c r="C584" i="7"/>
  <c r="G584" i="7"/>
  <c r="A587" i="7"/>
  <c r="B587" i="7"/>
  <c r="C587" i="7"/>
  <c r="G587" i="7"/>
  <c r="A588" i="7"/>
  <c r="B588" i="7"/>
  <c r="C588" i="7"/>
  <c r="G588" i="7"/>
  <c r="A589" i="7"/>
  <c r="B589" i="7"/>
  <c r="C589" i="7"/>
  <c r="G589" i="7"/>
  <c r="A590" i="7"/>
  <c r="B590" i="7"/>
  <c r="C590" i="7"/>
  <c r="G590" i="7"/>
  <c r="A591" i="7"/>
  <c r="B591" i="7"/>
  <c r="C591" i="7"/>
  <c r="G591" i="7"/>
  <c r="A592" i="7"/>
  <c r="B592" i="7"/>
  <c r="C592" i="7"/>
  <c r="G592" i="7"/>
  <c r="A593" i="7"/>
  <c r="B593" i="7"/>
  <c r="C593" i="7"/>
  <c r="G593" i="7"/>
  <c r="A594" i="7"/>
  <c r="B594" i="7"/>
  <c r="C594" i="7"/>
  <c r="G594" i="7"/>
  <c r="A595" i="7"/>
  <c r="B595" i="7"/>
  <c r="C595" i="7"/>
  <c r="G595" i="7"/>
  <c r="A596" i="7"/>
  <c r="B596" i="7"/>
  <c r="C596" i="7"/>
  <c r="G596" i="7"/>
  <c r="A597" i="7"/>
  <c r="B597" i="7"/>
  <c r="C597" i="7"/>
  <c r="G597" i="7"/>
  <c r="A598" i="7"/>
  <c r="B598" i="7"/>
  <c r="C598" i="7"/>
  <c r="G598" i="7"/>
  <c r="A599" i="7"/>
  <c r="B599" i="7"/>
  <c r="C599" i="7"/>
  <c r="G599" i="7"/>
  <c r="A585" i="7"/>
  <c r="B585" i="7"/>
  <c r="C585" i="7"/>
  <c r="G585" i="7"/>
  <c r="A586" i="7"/>
  <c r="B586" i="7"/>
  <c r="C586" i="7"/>
  <c r="G586" i="7"/>
  <c r="A399" i="7"/>
  <c r="B399" i="7"/>
  <c r="C399" i="7"/>
  <c r="A322" i="7"/>
  <c r="B322" i="7"/>
  <c r="C322" i="7"/>
  <c r="A311" i="7"/>
  <c r="B311" i="7"/>
  <c r="C311" i="7"/>
  <c r="G311" i="7"/>
  <c r="A312" i="7"/>
  <c r="B312" i="7"/>
  <c r="C312" i="7"/>
  <c r="G312" i="7"/>
  <c r="A314" i="7"/>
  <c r="B314" i="7"/>
  <c r="C314" i="7"/>
  <c r="G314" i="7"/>
  <c r="A313" i="7"/>
  <c r="B313" i="7"/>
  <c r="C313" i="7"/>
  <c r="G313" i="7"/>
  <c r="A316" i="7"/>
  <c r="B316" i="7"/>
  <c r="C316" i="7"/>
  <c r="G316" i="7"/>
  <c r="A315" i="7"/>
  <c r="B315" i="7"/>
  <c r="C315" i="7"/>
  <c r="G315" i="7"/>
  <c r="A318" i="7"/>
  <c r="B318" i="7"/>
  <c r="C318" i="7"/>
  <c r="G318" i="7"/>
  <c r="A317" i="7"/>
  <c r="B317" i="7"/>
  <c r="C317" i="7"/>
  <c r="G317" i="7"/>
  <c r="A320" i="7"/>
  <c r="B320" i="7"/>
  <c r="C320" i="7"/>
  <c r="G320" i="7"/>
  <c r="A319" i="7"/>
  <c r="B319" i="7"/>
  <c r="C319" i="7"/>
  <c r="G319" i="7"/>
  <c r="A309" i="7"/>
  <c r="B309" i="7"/>
  <c r="C309" i="7"/>
  <c r="G309" i="7"/>
  <c r="A310" i="7"/>
  <c r="B310" i="7"/>
  <c r="C310" i="7"/>
  <c r="G310" i="7"/>
  <c r="A321" i="7"/>
  <c r="B321" i="7"/>
  <c r="C321" i="7"/>
  <c r="G321" i="7"/>
  <c r="A383" i="7"/>
  <c r="B383" i="7"/>
  <c r="C383" i="7"/>
  <c r="G383" i="7"/>
  <c r="A417" i="7"/>
  <c r="B417" i="7"/>
  <c r="C417" i="7"/>
  <c r="G417" i="7"/>
  <c r="A409" i="7"/>
  <c r="B409" i="7"/>
  <c r="C409" i="7"/>
  <c r="G409" i="7"/>
  <c r="A410" i="7"/>
  <c r="B410" i="7"/>
  <c r="C410" i="7"/>
  <c r="G410" i="7"/>
  <c r="A411" i="7"/>
  <c r="B411" i="7"/>
  <c r="C411" i="7"/>
  <c r="G411" i="7"/>
  <c r="A413" i="7"/>
  <c r="B413" i="7"/>
  <c r="C413" i="7"/>
  <c r="G413" i="7"/>
  <c r="A412" i="7"/>
  <c r="B412" i="7"/>
  <c r="C412" i="7"/>
  <c r="G412" i="7"/>
  <c r="A414" i="7"/>
  <c r="B414" i="7"/>
  <c r="C414" i="7"/>
  <c r="G414" i="7"/>
  <c r="A416" i="7"/>
  <c r="B416" i="7"/>
  <c r="C416" i="7"/>
  <c r="G416" i="7"/>
  <c r="A415" i="7"/>
  <c r="B415" i="7"/>
  <c r="C415" i="7"/>
  <c r="G415" i="7"/>
  <c r="A421" i="7"/>
  <c r="B421" i="7"/>
  <c r="C421" i="7"/>
  <c r="G421" i="7"/>
  <c r="A420" i="7"/>
  <c r="B420" i="7"/>
  <c r="C420" i="7"/>
  <c r="G420" i="7"/>
  <c r="A560" i="7"/>
  <c r="B560" i="7"/>
  <c r="C560" i="7"/>
  <c r="A572" i="7"/>
  <c r="B572" i="7"/>
  <c r="C572" i="7"/>
  <c r="G572" i="7"/>
  <c r="A561" i="7"/>
  <c r="B561" i="7"/>
  <c r="C561" i="7"/>
  <c r="G561" i="7"/>
  <c r="A562" i="7"/>
  <c r="B562" i="7"/>
  <c r="C562" i="7"/>
  <c r="G562" i="7"/>
  <c r="A563" i="7"/>
  <c r="B563" i="7"/>
  <c r="C563" i="7"/>
  <c r="G563" i="7"/>
  <c r="A564" i="7"/>
  <c r="B564" i="7"/>
  <c r="C564" i="7"/>
  <c r="G564" i="7"/>
  <c r="A565" i="7"/>
  <c r="B565" i="7"/>
  <c r="C565" i="7"/>
  <c r="G565" i="7"/>
  <c r="A566" i="7"/>
  <c r="B566" i="7"/>
  <c r="C566" i="7"/>
  <c r="G566" i="7"/>
  <c r="A567" i="7"/>
  <c r="B567" i="7"/>
  <c r="C567" i="7"/>
  <c r="G567" i="7"/>
  <c r="A568" i="7"/>
  <c r="B568" i="7"/>
  <c r="C568" i="7"/>
  <c r="G568" i="7"/>
  <c r="A569" i="7"/>
  <c r="B569" i="7"/>
  <c r="C569" i="7"/>
  <c r="G569" i="7"/>
  <c r="A570" i="7"/>
  <c r="B570" i="7"/>
  <c r="C570" i="7"/>
  <c r="G570" i="7"/>
  <c r="A571" i="7"/>
  <c r="B571" i="7"/>
  <c r="C571" i="7"/>
  <c r="G571" i="7"/>
  <c r="A573" i="7"/>
  <c r="B573" i="7"/>
  <c r="C573" i="7"/>
  <c r="G573" i="7"/>
  <c r="A574" i="7"/>
  <c r="B574" i="7"/>
  <c r="C574" i="7"/>
  <c r="G574" i="7"/>
  <c r="A577" i="7"/>
  <c r="B577" i="7"/>
  <c r="C577" i="7"/>
  <c r="G577" i="7"/>
  <c r="A576" i="7"/>
  <c r="B576" i="7"/>
  <c r="C576" i="7"/>
  <c r="G576" i="7"/>
  <c r="A578" i="7"/>
  <c r="B578" i="7"/>
  <c r="C578" i="7"/>
  <c r="G578" i="7"/>
  <c r="A575" i="7"/>
  <c r="B575" i="7"/>
  <c r="C575" i="7"/>
  <c r="G575" i="7"/>
  <c r="A579" i="7"/>
  <c r="B579" i="7"/>
  <c r="C579" i="7"/>
  <c r="G579" i="7"/>
  <c r="A580" i="7"/>
  <c r="B580" i="7"/>
  <c r="C580" i="7"/>
  <c r="G580" i="7"/>
  <c r="A731" i="7"/>
  <c r="B731" i="7"/>
  <c r="C731" i="7"/>
  <c r="A775" i="7"/>
  <c r="B775" i="7"/>
  <c r="C775" i="7"/>
  <c r="A207" i="7"/>
  <c r="B207" i="7"/>
  <c r="C207" i="7"/>
  <c r="G207" i="7"/>
  <c r="A470" i="7"/>
  <c r="B470" i="7"/>
  <c r="C470" i="7"/>
  <c r="G470" i="7"/>
  <c r="A471" i="7"/>
  <c r="B471" i="7"/>
  <c r="C471" i="7"/>
  <c r="G471" i="7"/>
  <c r="A529" i="7"/>
  <c r="B529" i="7"/>
  <c r="C529" i="7"/>
  <c r="G529" i="7"/>
  <c r="A530" i="7"/>
  <c r="B530" i="7"/>
  <c r="C530" i="7"/>
  <c r="G530" i="7"/>
  <c r="A531" i="7"/>
  <c r="B531" i="7"/>
  <c r="C531" i="7"/>
  <c r="G531" i="7"/>
  <c r="A532" i="7"/>
  <c r="B532" i="7"/>
  <c r="C532" i="7"/>
  <c r="G532" i="7"/>
  <c r="A533" i="7"/>
  <c r="B533" i="7"/>
  <c r="C533" i="7"/>
  <c r="G533" i="7"/>
  <c r="A534" i="7"/>
  <c r="B534" i="7"/>
  <c r="C534" i="7"/>
  <c r="G534" i="7"/>
  <c r="A535" i="7"/>
  <c r="B535" i="7"/>
  <c r="C535" i="7"/>
  <c r="G535" i="7"/>
  <c r="A546" i="7"/>
  <c r="B546" i="7"/>
  <c r="C546" i="7"/>
  <c r="G546" i="7"/>
  <c r="A547" i="7"/>
  <c r="B547" i="7"/>
  <c r="C547" i="7"/>
  <c r="G547" i="7"/>
  <c r="A548" i="7"/>
  <c r="B548" i="7"/>
  <c r="C548" i="7"/>
  <c r="G548" i="7"/>
  <c r="A549" i="7"/>
  <c r="B549" i="7"/>
  <c r="C549" i="7"/>
  <c r="G549" i="7"/>
  <c r="A630" i="7"/>
  <c r="B630" i="7"/>
  <c r="C630" i="7"/>
  <c r="G630" i="7"/>
  <c r="A631" i="7"/>
  <c r="B631" i="7"/>
  <c r="C631" i="7"/>
  <c r="G631" i="7"/>
  <c r="A632" i="7"/>
  <c r="B632" i="7"/>
  <c r="C632" i="7"/>
  <c r="G632" i="7"/>
  <c r="A694" i="7"/>
  <c r="B694" i="7"/>
  <c r="C694" i="7"/>
  <c r="G694" i="7"/>
  <c r="A695" i="7"/>
  <c r="B695" i="7"/>
  <c r="C695" i="7"/>
  <c r="G695" i="7"/>
  <c r="A700" i="7"/>
  <c r="B700" i="7"/>
  <c r="C700" i="7"/>
  <c r="G700" i="7"/>
  <c r="A710" i="7"/>
  <c r="B710" i="7"/>
  <c r="C710" i="7"/>
  <c r="G710" i="7"/>
  <c r="A711" i="7"/>
  <c r="B711" i="7"/>
  <c r="C711" i="7"/>
  <c r="G711" i="7"/>
  <c r="A712" i="7"/>
  <c r="B712" i="7"/>
  <c r="C712" i="7"/>
  <c r="G712" i="7"/>
  <c r="A713" i="7"/>
  <c r="B713" i="7"/>
  <c r="C713" i="7"/>
  <c r="G713" i="7"/>
  <c r="A714" i="7"/>
  <c r="B714" i="7"/>
  <c r="C714" i="7"/>
  <c r="G714" i="7"/>
  <c r="A717" i="7"/>
  <c r="B717" i="7"/>
  <c r="C717" i="7"/>
  <c r="G717" i="7"/>
  <c r="A718" i="7"/>
  <c r="B718" i="7"/>
  <c r="C718" i="7"/>
  <c r="G718" i="7"/>
  <c r="A719" i="7"/>
  <c r="B719" i="7"/>
  <c r="C719" i="7"/>
  <c r="G719" i="7"/>
  <c r="A720" i="7"/>
  <c r="B720" i="7"/>
  <c r="C720" i="7"/>
  <c r="G720" i="7"/>
  <c r="A721" i="7"/>
  <c r="B721" i="7"/>
  <c r="C721" i="7"/>
  <c r="G721" i="7"/>
  <c r="A723" i="7"/>
  <c r="B723" i="7"/>
  <c r="C723" i="7"/>
  <c r="G723" i="7"/>
  <c r="A724" i="7"/>
  <c r="B724" i="7"/>
  <c r="C724" i="7"/>
  <c r="G724" i="7"/>
  <c r="A725" i="7"/>
  <c r="B725" i="7"/>
  <c r="C725" i="7"/>
  <c r="G725" i="7"/>
  <c r="A726" i="7"/>
  <c r="B726" i="7"/>
  <c r="C726" i="7"/>
  <c r="G726" i="7"/>
  <c r="A727" i="7"/>
  <c r="B727" i="7"/>
  <c r="C727" i="7"/>
  <c r="G727" i="7"/>
  <c r="A728" i="7"/>
  <c r="B728" i="7"/>
  <c r="C728" i="7"/>
  <c r="G728" i="7"/>
  <c r="A763" i="7"/>
  <c r="B763" i="7"/>
  <c r="C763" i="7"/>
  <c r="G763" i="7"/>
  <c r="A764" i="7"/>
  <c r="B764" i="7"/>
  <c r="C764" i="7"/>
  <c r="G764" i="7"/>
  <c r="A154" i="7"/>
  <c r="B154" i="7"/>
  <c r="C154" i="7"/>
  <c r="A716" i="7"/>
  <c r="B716" i="7"/>
  <c r="C716" i="7"/>
  <c r="G716" i="7"/>
  <c r="A715" i="7"/>
  <c r="B715" i="7"/>
  <c r="C715" i="7"/>
  <c r="G715" i="7"/>
  <c r="A618" i="7"/>
  <c r="B618" i="7"/>
  <c r="C618" i="7"/>
  <c r="A206" i="7"/>
  <c r="B206" i="7"/>
  <c r="C206" i="7"/>
  <c r="G206" i="7"/>
  <c r="A341" i="7"/>
  <c r="B341" i="7"/>
  <c r="C341" i="7"/>
  <c r="G341" i="7"/>
  <c r="A425" i="7"/>
  <c r="B425" i="7"/>
  <c r="C425" i="7"/>
  <c r="G425" i="7"/>
  <c r="A426" i="7"/>
  <c r="B426" i="7"/>
  <c r="C426" i="7"/>
  <c r="G426" i="7"/>
  <c r="A427" i="7"/>
  <c r="B427" i="7"/>
  <c r="C427" i="7"/>
  <c r="G427" i="7"/>
  <c r="A428" i="7"/>
  <c r="B428" i="7"/>
  <c r="C428" i="7"/>
  <c r="G428" i="7"/>
  <c r="A429" i="7"/>
  <c r="B429" i="7"/>
  <c r="C429" i="7"/>
  <c r="G429" i="7"/>
  <c r="A692" i="7"/>
  <c r="B692" i="7"/>
  <c r="C692" i="7"/>
  <c r="A102" i="7"/>
  <c r="B102" i="7"/>
  <c r="C102" i="7"/>
  <c r="G102" i="7"/>
  <c r="A117" i="7"/>
  <c r="B117" i="7"/>
  <c r="C117" i="7"/>
  <c r="G117" i="7"/>
  <c r="A116" i="7"/>
  <c r="B116" i="7"/>
  <c r="C116" i="7"/>
  <c r="G116" i="7"/>
  <c r="A121" i="7"/>
  <c r="B121" i="7"/>
  <c r="C121" i="7"/>
  <c r="G121" i="7"/>
  <c r="A118" i="7"/>
  <c r="B118" i="7"/>
  <c r="C118" i="7"/>
  <c r="G118" i="7"/>
  <c r="A119" i="7"/>
  <c r="B119" i="7"/>
  <c r="C119" i="7"/>
  <c r="G119" i="7"/>
  <c r="A120" i="7"/>
  <c r="B120" i="7"/>
  <c r="C120" i="7"/>
  <c r="G120" i="7"/>
  <c r="A345" i="7"/>
  <c r="B345" i="7"/>
  <c r="C345" i="7"/>
  <c r="G345" i="7"/>
  <c r="A348" i="7"/>
  <c r="B348" i="7"/>
  <c r="C348" i="7"/>
  <c r="G348" i="7"/>
  <c r="A349" i="7"/>
  <c r="B349" i="7"/>
  <c r="C349" i="7"/>
  <c r="G349" i="7"/>
  <c r="A350" i="7"/>
  <c r="B350" i="7"/>
  <c r="C350" i="7"/>
  <c r="G350" i="7"/>
  <c r="A352" i="7"/>
  <c r="B352" i="7"/>
  <c r="C352" i="7"/>
  <c r="G352" i="7"/>
  <c r="A351" i="7"/>
  <c r="B351" i="7"/>
  <c r="C351" i="7"/>
  <c r="G351" i="7"/>
  <c r="A354" i="7"/>
  <c r="B354" i="7"/>
  <c r="C354" i="7"/>
  <c r="G354" i="7"/>
  <c r="A353" i="7"/>
  <c r="B353" i="7"/>
  <c r="C353" i="7"/>
  <c r="G353" i="7"/>
  <c r="A355" i="7"/>
  <c r="B355" i="7"/>
  <c r="C355" i="7"/>
  <c r="G355" i="7"/>
  <c r="A356" i="7"/>
  <c r="B356" i="7"/>
  <c r="C356" i="7"/>
  <c r="G356" i="7"/>
  <c r="A357" i="7"/>
  <c r="B357" i="7"/>
  <c r="C357" i="7"/>
  <c r="G357" i="7"/>
  <c r="A358" i="7"/>
  <c r="B358" i="7"/>
  <c r="C358" i="7"/>
  <c r="G358" i="7"/>
  <c r="A362" i="7"/>
  <c r="B362" i="7"/>
  <c r="C362" i="7"/>
  <c r="G362" i="7"/>
  <c r="A363" i="7"/>
  <c r="B363" i="7"/>
  <c r="C363" i="7"/>
  <c r="G363" i="7"/>
  <c r="A359" i="7"/>
  <c r="B359" i="7"/>
  <c r="C359" i="7"/>
  <c r="G359" i="7"/>
  <c r="A361" i="7"/>
  <c r="B361" i="7"/>
  <c r="C361" i="7"/>
  <c r="G361" i="7"/>
  <c r="A360" i="7"/>
  <c r="B360" i="7"/>
  <c r="C360" i="7"/>
  <c r="G360" i="7"/>
  <c r="A405" i="7"/>
  <c r="B405" i="7"/>
  <c r="C405" i="7"/>
  <c r="G405" i="7"/>
  <c r="A467" i="7"/>
  <c r="B467" i="7"/>
  <c r="C467" i="7"/>
  <c r="G467" i="7"/>
  <c r="A472" i="7"/>
  <c r="B472" i="7"/>
  <c r="C472" i="7"/>
  <c r="G472" i="7"/>
  <c r="A550" i="7"/>
  <c r="B550" i="7"/>
  <c r="C550" i="7"/>
  <c r="G550" i="7"/>
  <c r="A551" i="7"/>
  <c r="B551" i="7"/>
  <c r="C551" i="7"/>
  <c r="G551" i="7"/>
  <c r="A555" i="7"/>
  <c r="B555" i="7"/>
  <c r="C555" i="7"/>
  <c r="G555" i="7"/>
  <c r="A554" i="7"/>
  <c r="B554" i="7"/>
  <c r="C554" i="7"/>
  <c r="G554" i="7"/>
  <c r="A556" i="7"/>
  <c r="B556" i="7"/>
  <c r="C556" i="7"/>
  <c r="G556" i="7"/>
  <c r="A558" i="7"/>
  <c r="B558" i="7"/>
  <c r="C558" i="7"/>
  <c r="G558" i="7"/>
  <c r="A557" i="7"/>
  <c r="B557" i="7"/>
  <c r="C557" i="7"/>
  <c r="G557" i="7"/>
  <c r="A600" i="7"/>
  <c r="B600" i="7"/>
  <c r="C600" i="7"/>
  <c r="G600" i="7"/>
  <c r="A601" i="7"/>
  <c r="B601" i="7"/>
  <c r="C601" i="7"/>
  <c r="G601" i="7"/>
  <c r="A602" i="7"/>
  <c r="B602" i="7"/>
  <c r="C602" i="7"/>
  <c r="G602" i="7"/>
  <c r="A615" i="7"/>
  <c r="B615" i="7"/>
  <c r="C615" i="7"/>
  <c r="G615" i="7"/>
  <c r="A614" i="7"/>
  <c r="B614" i="7"/>
  <c r="C614" i="7"/>
  <c r="G614" i="7"/>
  <c r="A617" i="7"/>
  <c r="B617" i="7"/>
  <c r="C617" i="7"/>
  <c r="G617" i="7"/>
  <c r="A616" i="7"/>
  <c r="B616" i="7"/>
  <c r="C616" i="7"/>
  <c r="G616" i="7"/>
  <c r="A639" i="7"/>
  <c r="B639" i="7"/>
  <c r="C639" i="7"/>
  <c r="G639" i="7"/>
  <c r="A640" i="7"/>
  <c r="B640" i="7"/>
  <c r="C640" i="7"/>
  <c r="G640" i="7"/>
  <c r="A641" i="7"/>
  <c r="B641" i="7"/>
  <c r="C641" i="7"/>
  <c r="G641" i="7"/>
  <c r="A693" i="7"/>
  <c r="B693" i="7"/>
  <c r="C693" i="7"/>
  <c r="G693" i="7"/>
  <c r="A697" i="7"/>
  <c r="B697" i="7"/>
  <c r="C697" i="7"/>
  <c r="G697" i="7"/>
  <c r="A696" i="7"/>
  <c r="B696" i="7"/>
  <c r="C696" i="7"/>
  <c r="G696" i="7"/>
  <c r="A698" i="7"/>
  <c r="B698" i="7"/>
  <c r="C698" i="7"/>
  <c r="G698" i="7"/>
  <c r="A766" i="7"/>
  <c r="B766" i="7"/>
  <c r="C766" i="7"/>
  <c r="G766" i="7"/>
  <c r="A767" i="7"/>
  <c r="B767" i="7"/>
  <c r="C767" i="7"/>
  <c r="G767" i="7"/>
  <c r="A776" i="7"/>
  <c r="B776" i="7"/>
  <c r="C776" i="7"/>
  <c r="G776" i="7"/>
  <c r="A790" i="7"/>
  <c r="B790" i="7"/>
  <c r="C790" i="7"/>
  <c r="A115" i="7"/>
  <c r="B115" i="7"/>
  <c r="C115" i="7"/>
  <c r="A107" i="7"/>
  <c r="B107" i="7"/>
  <c r="C107" i="7"/>
  <c r="G107" i="7"/>
  <c r="A108" i="7"/>
  <c r="B108" i="7"/>
  <c r="C108" i="7"/>
  <c r="G108" i="7"/>
  <c r="A106" i="7"/>
  <c r="B106" i="7"/>
  <c r="C106" i="7"/>
  <c r="G106" i="7"/>
  <c r="A122" i="7"/>
  <c r="B122" i="7"/>
  <c r="C122" i="7"/>
  <c r="G122" i="7"/>
  <c r="A123" i="7"/>
  <c r="B123" i="7"/>
  <c r="C123" i="7"/>
  <c r="G123" i="7"/>
  <c r="A126" i="7"/>
  <c r="B126" i="7"/>
  <c r="C126" i="7"/>
  <c r="G126" i="7"/>
  <c r="A127" i="7"/>
  <c r="B127" i="7"/>
  <c r="C127" i="7"/>
  <c r="G127" i="7"/>
  <c r="A124" i="7"/>
  <c r="B124" i="7"/>
  <c r="C124" i="7"/>
  <c r="G124" i="7"/>
  <c r="A125" i="7"/>
  <c r="B125" i="7"/>
  <c r="C125" i="7"/>
  <c r="G125" i="7"/>
  <c r="A134" i="7"/>
  <c r="B134" i="7"/>
  <c r="C134" i="7"/>
  <c r="G134" i="7"/>
  <c r="A135" i="7"/>
  <c r="B135" i="7"/>
  <c r="C135" i="7"/>
  <c r="G135" i="7"/>
  <c r="A132" i="7"/>
  <c r="B132" i="7"/>
  <c r="C132" i="7"/>
  <c r="G132" i="7"/>
  <c r="A133" i="7"/>
  <c r="B133" i="7"/>
  <c r="C133" i="7"/>
  <c r="G133" i="7"/>
  <c r="A136" i="7"/>
  <c r="B136" i="7"/>
  <c r="C136" i="7"/>
  <c r="G136" i="7"/>
  <c r="A139" i="7"/>
  <c r="B139" i="7"/>
  <c r="C139" i="7"/>
  <c r="G139" i="7"/>
  <c r="A137" i="7"/>
  <c r="B137" i="7"/>
  <c r="C137" i="7"/>
  <c r="G137" i="7"/>
  <c r="A138" i="7"/>
  <c r="B138" i="7"/>
  <c r="C138" i="7"/>
  <c r="G138" i="7"/>
  <c r="A140" i="7"/>
  <c r="B140" i="7"/>
  <c r="C140" i="7"/>
  <c r="G140" i="7"/>
  <c r="A145" i="7"/>
  <c r="B145" i="7"/>
  <c r="C145" i="7"/>
  <c r="G145" i="7"/>
  <c r="A142" i="7"/>
  <c r="B142" i="7"/>
  <c r="C142" i="7"/>
  <c r="G142" i="7"/>
  <c r="A141" i="7"/>
  <c r="B141" i="7"/>
  <c r="C141" i="7"/>
  <c r="G141" i="7"/>
  <c r="A143" i="7"/>
  <c r="B143" i="7"/>
  <c r="C143" i="7"/>
  <c r="G143" i="7"/>
  <c r="A144" i="7"/>
  <c r="B144" i="7"/>
  <c r="C144" i="7"/>
  <c r="G144" i="7"/>
  <c r="A202" i="7"/>
  <c r="B202" i="7"/>
  <c r="C202" i="7"/>
  <c r="G202" i="7"/>
  <c r="A335" i="7"/>
  <c r="B335" i="7"/>
  <c r="C335" i="7"/>
  <c r="G335" i="7"/>
  <c r="A424" i="7"/>
  <c r="B424" i="7"/>
  <c r="C424" i="7"/>
  <c r="G424" i="7"/>
  <c r="A638" i="7"/>
  <c r="B638" i="7"/>
  <c r="C638" i="7"/>
  <c r="G638" i="7"/>
  <c r="A637" i="7"/>
  <c r="B637" i="7"/>
  <c r="C637" i="7"/>
  <c r="G637" i="7"/>
  <c r="A735" i="7"/>
  <c r="B735" i="7"/>
  <c r="C735" i="7"/>
  <c r="G735" i="7"/>
  <c r="A765" i="7"/>
  <c r="B765" i="7"/>
  <c r="C765" i="7"/>
  <c r="G765" i="7"/>
  <c r="A781" i="7"/>
  <c r="B781" i="7"/>
  <c r="C781" i="7"/>
  <c r="G781" i="7"/>
  <c r="A782" i="7"/>
  <c r="B782" i="7"/>
  <c r="C782" i="7"/>
  <c r="G782" i="7"/>
  <c r="A783" i="7"/>
  <c r="B783" i="7"/>
  <c r="C783" i="7"/>
  <c r="G783" i="7"/>
  <c r="A784" i="7"/>
  <c r="B784" i="7"/>
  <c r="C784" i="7"/>
  <c r="G784" i="7"/>
  <c r="A786" i="7"/>
  <c r="B786" i="7"/>
  <c r="C786" i="7"/>
  <c r="G786" i="7"/>
  <c r="A785" i="7"/>
  <c r="B785" i="7"/>
  <c r="C785" i="7"/>
  <c r="G785" i="7"/>
  <c r="A642" i="7"/>
  <c r="B642" i="7"/>
  <c r="C642" i="7"/>
  <c r="A646" i="7"/>
  <c r="B646" i="7"/>
  <c r="C646" i="7"/>
  <c r="G646" i="7"/>
  <c r="A644" i="7"/>
  <c r="B644" i="7"/>
  <c r="C644" i="7"/>
  <c r="G644" i="7"/>
  <c r="A643" i="7"/>
  <c r="B643" i="7"/>
  <c r="C643" i="7"/>
  <c r="G643" i="7"/>
  <c r="A647" i="7"/>
  <c r="B647" i="7"/>
  <c r="C647" i="7"/>
  <c r="G647" i="7"/>
  <c r="A645" i="7"/>
  <c r="B645" i="7"/>
  <c r="C645" i="7"/>
  <c r="G645" i="7"/>
  <c r="A650" i="7"/>
  <c r="B650" i="7"/>
  <c r="C650" i="7"/>
  <c r="G650" i="7"/>
  <c r="A648" i="7"/>
  <c r="B648" i="7"/>
  <c r="C648" i="7"/>
  <c r="G648" i="7"/>
  <c r="A654" i="7"/>
  <c r="B654" i="7"/>
  <c r="C654" i="7"/>
  <c r="G654" i="7"/>
  <c r="A649" i="7"/>
  <c r="B649" i="7"/>
  <c r="C649" i="7"/>
  <c r="G649" i="7"/>
  <c r="A652" i="7"/>
  <c r="B652" i="7"/>
  <c r="C652" i="7"/>
  <c r="G652" i="7"/>
  <c r="A651" i="7"/>
  <c r="B651" i="7"/>
  <c r="C651" i="7"/>
  <c r="G651" i="7"/>
  <c r="A653" i="7"/>
  <c r="B653" i="7"/>
  <c r="C653" i="7"/>
  <c r="G653" i="7"/>
  <c r="A655" i="7"/>
  <c r="B655" i="7"/>
  <c r="C655" i="7"/>
  <c r="G655" i="7"/>
  <c r="A656" i="7"/>
  <c r="B656" i="7"/>
  <c r="C656" i="7"/>
  <c r="G656" i="7"/>
  <c r="A657" i="7"/>
  <c r="B657" i="7"/>
  <c r="C657" i="7"/>
  <c r="G657" i="7"/>
  <c r="A658" i="7"/>
  <c r="B658" i="7"/>
  <c r="C658" i="7"/>
  <c r="G658" i="7"/>
  <c r="A659" i="7"/>
  <c r="B659" i="7"/>
  <c r="C659" i="7"/>
  <c r="G659" i="7"/>
  <c r="A661" i="7"/>
  <c r="B661" i="7"/>
  <c r="C661" i="7"/>
  <c r="G661" i="7"/>
  <c r="A660" i="7"/>
  <c r="B660" i="7"/>
  <c r="C660" i="7"/>
  <c r="G660" i="7"/>
  <c r="A662" i="7"/>
  <c r="B662" i="7"/>
  <c r="C662" i="7"/>
  <c r="G662" i="7"/>
  <c r="A663" i="7"/>
  <c r="B663" i="7"/>
  <c r="C663" i="7"/>
  <c r="G663" i="7"/>
  <c r="A664" i="7"/>
  <c r="B664" i="7"/>
  <c r="C664" i="7"/>
  <c r="G664" i="7"/>
  <c r="A665" i="7"/>
  <c r="B665" i="7"/>
  <c r="C665" i="7"/>
  <c r="G665" i="7"/>
  <c r="A669" i="7"/>
  <c r="B669" i="7"/>
  <c r="C669" i="7"/>
  <c r="G669" i="7"/>
  <c r="A666" i="7"/>
  <c r="B666" i="7"/>
  <c r="C666" i="7"/>
  <c r="G666" i="7"/>
  <c r="A667" i="7"/>
  <c r="B667" i="7"/>
  <c r="C667" i="7"/>
  <c r="G667" i="7"/>
  <c r="A668" i="7"/>
  <c r="B668" i="7"/>
  <c r="C668" i="7"/>
  <c r="G668" i="7"/>
  <c r="A670" i="7"/>
  <c r="B670" i="7"/>
  <c r="C670" i="7"/>
  <c r="G670" i="7"/>
  <c r="A671" i="7"/>
  <c r="B671" i="7"/>
  <c r="C671" i="7"/>
  <c r="G671" i="7"/>
  <c r="A672" i="7"/>
  <c r="B672" i="7"/>
  <c r="C672" i="7"/>
  <c r="G672" i="7"/>
  <c r="A675" i="7"/>
  <c r="B675" i="7"/>
  <c r="C675" i="7"/>
  <c r="G675" i="7"/>
  <c r="A673" i="7"/>
  <c r="B673" i="7"/>
  <c r="C673" i="7"/>
  <c r="G673" i="7"/>
  <c r="A674" i="7"/>
  <c r="B674" i="7"/>
  <c r="C674" i="7"/>
  <c r="G674" i="7"/>
  <c r="A678" i="7"/>
  <c r="B678" i="7"/>
  <c r="C678" i="7"/>
  <c r="G678" i="7"/>
  <c r="A676" i="7"/>
  <c r="B676" i="7"/>
  <c r="C676" i="7"/>
  <c r="G676" i="7"/>
  <c r="A682" i="7"/>
  <c r="B682" i="7"/>
  <c r="C682" i="7"/>
  <c r="G682" i="7"/>
  <c r="A681" i="7"/>
  <c r="B681" i="7"/>
  <c r="C681" i="7"/>
  <c r="G681" i="7"/>
  <c r="A677" i="7"/>
  <c r="B677" i="7"/>
  <c r="C677" i="7"/>
  <c r="G677" i="7"/>
  <c r="A680" i="7"/>
  <c r="B680" i="7"/>
  <c r="C680" i="7"/>
  <c r="G680" i="7"/>
  <c r="A679" i="7"/>
  <c r="B679" i="7"/>
  <c r="C679" i="7"/>
  <c r="G679" i="7"/>
  <c r="A686" i="7"/>
  <c r="B686" i="7"/>
  <c r="C686" i="7"/>
  <c r="G686" i="7"/>
  <c r="A689" i="7"/>
  <c r="B689" i="7"/>
  <c r="C689" i="7"/>
  <c r="G689" i="7"/>
  <c r="A687" i="7"/>
  <c r="B687" i="7"/>
  <c r="C687" i="7"/>
  <c r="G687" i="7"/>
  <c r="A688" i="7"/>
  <c r="B688" i="7"/>
  <c r="C688" i="7"/>
  <c r="G688" i="7"/>
  <c r="A685" i="7"/>
  <c r="B685" i="7"/>
  <c r="C685" i="7"/>
  <c r="G685" i="7"/>
  <c r="A683" i="7"/>
  <c r="B683" i="7"/>
  <c r="C683" i="7"/>
  <c r="G683" i="7"/>
  <c r="A684" i="7"/>
  <c r="B684" i="7"/>
  <c r="C684" i="7"/>
  <c r="G684" i="7"/>
  <c r="A155" i="7"/>
  <c r="B155" i="7"/>
  <c r="C155" i="7"/>
  <c r="A788" i="7"/>
  <c r="B788" i="7"/>
  <c r="C788" i="7"/>
  <c r="G788" i="7"/>
  <c r="A787" i="7"/>
  <c r="B787" i="7"/>
  <c r="C787" i="7"/>
  <c r="G787" i="7"/>
  <c r="A146" i="7"/>
  <c r="B146" i="7"/>
  <c r="C146" i="7"/>
  <c r="G146" i="7"/>
  <c r="A148" i="7"/>
  <c r="B148" i="7"/>
  <c r="C148" i="7"/>
  <c r="G148" i="7"/>
  <c r="A147" i="7"/>
  <c r="B147" i="7"/>
  <c r="C147" i="7"/>
  <c r="G147" i="7"/>
  <c r="A149" i="7"/>
  <c r="B149" i="7"/>
  <c r="C149" i="7"/>
  <c r="G149" i="7"/>
  <c r="A150" i="7"/>
  <c r="B150" i="7"/>
  <c r="C150" i="7"/>
  <c r="G150" i="7"/>
  <c r="A151" i="7"/>
  <c r="B151" i="7"/>
  <c r="C151" i="7"/>
  <c r="G151" i="7"/>
  <c r="A152" i="7"/>
  <c r="B152" i="7"/>
  <c r="C152" i="7"/>
  <c r="G152" i="7"/>
  <c r="A334" i="7"/>
  <c r="B334" i="7"/>
  <c r="C334" i="7"/>
  <c r="G334" i="7"/>
  <c r="A338" i="7"/>
  <c r="B338" i="7"/>
  <c r="C338" i="7"/>
  <c r="G338" i="7"/>
  <c r="A339" i="7"/>
  <c r="B339" i="7"/>
  <c r="C339" i="7"/>
  <c r="G339" i="7"/>
  <c r="A347" i="7"/>
  <c r="B347" i="7"/>
  <c r="C347" i="7"/>
  <c r="G347" i="7"/>
  <c r="A395" i="7"/>
  <c r="B395" i="7"/>
  <c r="C395" i="7"/>
  <c r="G395" i="7"/>
  <c r="A396" i="7"/>
  <c r="B396" i="7"/>
  <c r="C396" i="7"/>
  <c r="G396" i="7"/>
  <c r="A397" i="7"/>
  <c r="B397" i="7"/>
  <c r="C397" i="7"/>
  <c r="G397" i="7"/>
  <c r="A398" i="7"/>
  <c r="B398" i="7"/>
  <c r="C398" i="7"/>
  <c r="G398" i="7"/>
  <c r="A403" i="7"/>
  <c r="B403" i="7"/>
  <c r="C403" i="7"/>
  <c r="G403" i="7"/>
  <c r="A404" i="7"/>
  <c r="B404" i="7"/>
  <c r="C404" i="7"/>
  <c r="G404" i="7"/>
  <c r="A536" i="7"/>
  <c r="B536" i="7"/>
  <c r="C536" i="7"/>
  <c r="G536" i="7"/>
  <c r="A611" i="7"/>
  <c r="B611" i="7"/>
  <c r="C611" i="7"/>
  <c r="G611" i="7"/>
  <c r="A613" i="7"/>
  <c r="B613" i="7"/>
  <c r="C613" i="7"/>
  <c r="G613" i="7"/>
  <c r="A690" i="7"/>
  <c r="B690" i="7"/>
  <c r="C690" i="7"/>
  <c r="G690" i="7"/>
  <c r="A691" i="7"/>
  <c r="B691" i="7"/>
  <c r="C691" i="7"/>
  <c r="G691" i="7"/>
  <c r="A734" i="7"/>
  <c r="B734" i="7"/>
  <c r="C734" i="7"/>
  <c r="G734" i="7"/>
  <c r="A733" i="7"/>
  <c r="B733" i="7"/>
  <c r="C733" i="7"/>
  <c r="G733" i="7"/>
  <c r="A769" i="7"/>
  <c r="B769" i="7"/>
  <c r="C769" i="7"/>
  <c r="G769" i="7"/>
  <c r="A768" i="7"/>
  <c r="B768" i="7"/>
  <c r="C768" i="7"/>
  <c r="G768" i="7"/>
  <c r="A770" i="7"/>
  <c r="B770" i="7"/>
  <c r="C770" i="7"/>
  <c r="G770" i="7"/>
  <c r="A771" i="7"/>
  <c r="B771" i="7"/>
  <c r="C771" i="7"/>
  <c r="G771" i="7"/>
  <c r="A772" i="7"/>
  <c r="B772" i="7"/>
  <c r="C772" i="7"/>
  <c r="G772" i="7"/>
  <c r="A773" i="7"/>
  <c r="B773" i="7"/>
  <c r="C773" i="7"/>
  <c r="G773" i="7"/>
  <c r="A774" i="7"/>
  <c r="B774" i="7"/>
  <c r="C774" i="7"/>
  <c r="G774" i="7"/>
  <c r="A778" i="7"/>
  <c r="B778" i="7"/>
  <c r="C778" i="7"/>
  <c r="G778" i="7"/>
  <c r="A780" i="7"/>
  <c r="B780" i="7"/>
  <c r="C780" i="7"/>
  <c r="G780" i="7"/>
  <c r="A779" i="7"/>
  <c r="B779" i="7"/>
  <c r="C779" i="7"/>
  <c r="G779" i="7"/>
  <c r="A789" i="7"/>
  <c r="B789" i="7"/>
  <c r="C789" i="7"/>
  <c r="G789" i="7"/>
  <c r="A794" i="7"/>
  <c r="B794" i="7"/>
  <c r="C794" i="7"/>
  <c r="G794" i="7"/>
  <c r="A795" i="7"/>
  <c r="B795" i="7"/>
  <c r="C795" i="7"/>
  <c r="G795" i="7"/>
  <c r="A337" i="7"/>
  <c r="B337" i="7"/>
  <c r="C337" i="7"/>
  <c r="A103" i="7"/>
  <c r="B103" i="7"/>
  <c r="C103" i="7"/>
  <c r="G103" i="7"/>
  <c r="A114" i="7"/>
  <c r="B114" i="7"/>
  <c r="C114" i="7"/>
  <c r="G114" i="7"/>
  <c r="A128" i="7"/>
  <c r="B128" i="7"/>
  <c r="C128" i="7"/>
  <c r="G128" i="7"/>
  <c r="A129" i="7"/>
  <c r="B129" i="7"/>
  <c r="C129" i="7"/>
  <c r="G129" i="7"/>
  <c r="A130" i="7"/>
  <c r="B130" i="7"/>
  <c r="C130" i="7"/>
  <c r="G130" i="7"/>
  <c r="A131" i="7"/>
  <c r="B131" i="7"/>
  <c r="C131" i="7"/>
  <c r="G131" i="7"/>
  <c r="A153" i="7"/>
  <c r="B153" i="7"/>
  <c r="C153" i="7"/>
  <c r="G153" i="7"/>
  <c r="A190" i="7"/>
  <c r="B190" i="7"/>
  <c r="C190" i="7"/>
  <c r="G190" i="7"/>
  <c r="A191" i="7"/>
  <c r="B191" i="7"/>
  <c r="C191" i="7"/>
  <c r="G191" i="7"/>
  <c r="A201" i="7"/>
  <c r="B201" i="7"/>
  <c r="C201" i="7"/>
  <c r="G201" i="7"/>
  <c r="A203" i="7"/>
  <c r="B203" i="7"/>
  <c r="C203" i="7"/>
  <c r="G203" i="7"/>
  <c r="A204" i="7"/>
  <c r="B204" i="7"/>
  <c r="C204" i="7"/>
  <c r="G204" i="7"/>
  <c r="A205" i="7"/>
  <c r="B205" i="7"/>
  <c r="C205" i="7"/>
  <c r="G205" i="7"/>
  <c r="A333" i="7"/>
  <c r="B333" i="7"/>
  <c r="C333" i="7"/>
  <c r="G333" i="7"/>
  <c r="A340" i="7"/>
  <c r="B340" i="7"/>
  <c r="C340" i="7"/>
  <c r="G340" i="7"/>
  <c r="A342" i="7"/>
  <c r="B342" i="7"/>
  <c r="C342" i="7"/>
  <c r="G342" i="7"/>
  <c r="A346" i="7"/>
  <c r="B346" i="7"/>
  <c r="C346" i="7"/>
  <c r="G346" i="7"/>
  <c r="A400" i="7"/>
  <c r="B400" i="7"/>
  <c r="C400" i="7"/>
  <c r="G400" i="7"/>
  <c r="A401" i="7"/>
  <c r="B401" i="7"/>
  <c r="C401" i="7"/>
  <c r="G401" i="7"/>
  <c r="A402" i="7"/>
  <c r="B402" i="7"/>
  <c r="C402" i="7"/>
  <c r="G402" i="7"/>
  <c r="A418" i="7"/>
  <c r="B418" i="7"/>
  <c r="C418" i="7"/>
  <c r="G418" i="7"/>
  <c r="A419" i="7"/>
  <c r="B419" i="7"/>
  <c r="C419" i="7"/>
  <c r="G419" i="7"/>
  <c r="A422" i="7"/>
  <c r="B422" i="7"/>
  <c r="C422" i="7"/>
  <c r="G422" i="7"/>
  <c r="A423" i="7"/>
  <c r="B423" i="7"/>
  <c r="C423" i="7"/>
  <c r="G423" i="7"/>
  <c r="A430" i="7"/>
  <c r="B430" i="7"/>
  <c r="C430" i="7"/>
  <c r="G430" i="7"/>
  <c r="A523" i="7"/>
  <c r="B523" i="7"/>
  <c r="C523" i="7"/>
  <c r="G523" i="7"/>
  <c r="A526" i="7"/>
  <c r="B526" i="7"/>
  <c r="C526" i="7"/>
  <c r="G526" i="7"/>
  <c r="A527" i="7"/>
  <c r="B527" i="7"/>
  <c r="C527" i="7"/>
  <c r="G527" i="7"/>
  <c r="A528" i="7"/>
  <c r="B528" i="7"/>
  <c r="C528" i="7"/>
  <c r="G528" i="7"/>
  <c r="A537" i="7"/>
  <c r="B537" i="7"/>
  <c r="C537" i="7"/>
  <c r="G537" i="7"/>
  <c r="A538" i="7"/>
  <c r="B538" i="7"/>
  <c r="C538" i="7"/>
  <c r="G538" i="7"/>
  <c r="A539" i="7"/>
  <c r="B539" i="7"/>
  <c r="C539" i="7"/>
  <c r="G539" i="7"/>
  <c r="A540" i="7"/>
  <c r="B540" i="7"/>
  <c r="C540" i="7"/>
  <c r="G540" i="7"/>
  <c r="A541" i="7"/>
  <c r="B541" i="7"/>
  <c r="C541" i="7"/>
  <c r="G541" i="7"/>
  <c r="A542" i="7"/>
  <c r="B542" i="7"/>
  <c r="C542" i="7"/>
  <c r="G542" i="7"/>
  <c r="A543" i="7"/>
  <c r="B543" i="7"/>
  <c r="C543" i="7"/>
  <c r="G543" i="7"/>
  <c r="A544" i="7"/>
  <c r="B544" i="7"/>
  <c r="C544" i="7"/>
  <c r="G544" i="7"/>
  <c r="A545" i="7"/>
  <c r="B545" i="7"/>
  <c r="C545" i="7"/>
  <c r="G545" i="7"/>
  <c r="A552" i="7"/>
  <c r="B552" i="7"/>
  <c r="C552" i="7"/>
  <c r="G552" i="7"/>
  <c r="A553" i="7"/>
  <c r="B553" i="7"/>
  <c r="C553" i="7"/>
  <c r="G553" i="7"/>
  <c r="A559" i="7"/>
  <c r="B559" i="7"/>
  <c r="C559" i="7"/>
  <c r="G559" i="7"/>
  <c r="A603" i="7"/>
  <c r="B603" i="7"/>
  <c r="C603" i="7"/>
  <c r="G603" i="7"/>
  <c r="A604" i="7"/>
  <c r="B604" i="7"/>
  <c r="C604" i="7"/>
  <c r="G604" i="7"/>
  <c r="A605" i="7"/>
  <c r="B605" i="7"/>
  <c r="C605" i="7"/>
  <c r="G605" i="7"/>
  <c r="A612" i="7"/>
  <c r="B612" i="7"/>
  <c r="C612" i="7"/>
  <c r="G612" i="7"/>
  <c r="A634" i="7"/>
  <c r="B634" i="7"/>
  <c r="C634" i="7"/>
  <c r="G634" i="7"/>
  <c r="A699" i="7"/>
  <c r="B699" i="7"/>
  <c r="C699" i="7"/>
  <c r="G699" i="7"/>
  <c r="A729" i="7"/>
  <c r="B729" i="7"/>
  <c r="C729" i="7"/>
  <c r="G729" i="7"/>
  <c r="A730" i="7"/>
  <c r="B730" i="7"/>
  <c r="C730" i="7"/>
  <c r="G730" i="7"/>
  <c r="A777" i="7"/>
  <c r="B777" i="7"/>
  <c r="C777" i="7"/>
  <c r="G777" i="7"/>
  <c r="A382" i="7"/>
  <c r="B382" i="7"/>
  <c r="C382" i="7"/>
  <c r="A364" i="7"/>
  <c r="B364" i="7"/>
  <c r="C364" i="7"/>
  <c r="G364" i="7"/>
  <c r="A378" i="7"/>
  <c r="B378" i="7"/>
  <c r="C378" i="7"/>
  <c r="G378" i="7"/>
  <c r="A377" i="7"/>
  <c r="B377" i="7"/>
  <c r="C377" i="7"/>
  <c r="G377" i="7"/>
  <c r="A380" i="7"/>
  <c r="B380" i="7"/>
  <c r="C380" i="7"/>
  <c r="G380" i="7"/>
  <c r="A376" i="7"/>
  <c r="B376" i="7"/>
  <c r="C376" i="7"/>
  <c r="G376" i="7"/>
  <c r="A365" i="7"/>
  <c r="B365" i="7"/>
  <c r="C365" i="7"/>
  <c r="G365" i="7"/>
  <c r="A366" i="7"/>
  <c r="B366" i="7"/>
  <c r="C366" i="7"/>
  <c r="G366" i="7"/>
  <c r="A367" i="7"/>
  <c r="B367" i="7"/>
  <c r="C367" i="7"/>
  <c r="G367" i="7"/>
  <c r="A368" i="7"/>
  <c r="B368" i="7"/>
  <c r="C368" i="7"/>
  <c r="G368" i="7"/>
  <c r="A369" i="7"/>
  <c r="B369" i="7"/>
  <c r="C369" i="7"/>
  <c r="G369" i="7"/>
  <c r="A370" i="7"/>
  <c r="B370" i="7"/>
  <c r="C370" i="7"/>
  <c r="G370" i="7"/>
  <c r="A371" i="7"/>
  <c r="B371" i="7"/>
  <c r="C371" i="7"/>
  <c r="G371" i="7"/>
  <c r="A372" i="7"/>
  <c r="B372" i="7"/>
  <c r="C372" i="7"/>
  <c r="G372" i="7"/>
  <c r="A373" i="7"/>
  <c r="B373" i="7"/>
  <c r="C373" i="7"/>
  <c r="G373" i="7"/>
  <c r="A374" i="7"/>
  <c r="B374" i="7"/>
  <c r="C374" i="7"/>
  <c r="G374" i="7"/>
  <c r="A375" i="7"/>
  <c r="B375" i="7"/>
  <c r="C375" i="7"/>
  <c r="G375" i="7"/>
  <c r="A379" i="7"/>
  <c r="B379" i="7"/>
  <c r="C379" i="7"/>
  <c r="G379" i="7"/>
  <c r="A381" i="7"/>
  <c r="B381" i="7"/>
  <c r="C381" i="7"/>
  <c r="G381" i="7"/>
  <c r="A522" i="7"/>
  <c r="B522" i="7"/>
  <c r="C522" i="7"/>
  <c r="A468" i="7"/>
  <c r="B468" i="7"/>
  <c r="C468" i="7"/>
  <c r="G468" i="7"/>
  <c r="A737" i="7"/>
  <c r="B737" i="7"/>
  <c r="C737" i="7"/>
  <c r="G737" i="7"/>
  <c r="A736" i="7"/>
  <c r="B736" i="7"/>
  <c r="C736" i="7"/>
  <c r="G736" i="7"/>
  <c r="A740" i="7"/>
  <c r="B740" i="7"/>
  <c r="C740" i="7"/>
  <c r="G740" i="7"/>
  <c r="A741" i="7"/>
  <c r="B741" i="7"/>
  <c r="C741" i="7"/>
  <c r="G741" i="7"/>
  <c r="A744" i="7"/>
  <c r="B744" i="7"/>
  <c r="C744" i="7"/>
  <c r="G744" i="7"/>
  <c r="A745" i="7"/>
  <c r="B745" i="7"/>
  <c r="C745" i="7"/>
  <c r="G745" i="7"/>
  <c r="A755" i="7"/>
  <c r="B755" i="7"/>
  <c r="C755" i="7"/>
  <c r="G755" i="7"/>
  <c r="A739" i="7"/>
  <c r="B739" i="7"/>
  <c r="C739" i="7"/>
  <c r="G739" i="7"/>
  <c r="A742" i="7"/>
  <c r="B742" i="7"/>
  <c r="C742" i="7"/>
  <c r="G742" i="7"/>
  <c r="A752" i="7"/>
  <c r="B752" i="7"/>
  <c r="C752" i="7"/>
  <c r="G752" i="7"/>
  <c r="A738" i="7"/>
  <c r="B738" i="7"/>
  <c r="C738" i="7"/>
  <c r="G738" i="7"/>
  <c r="A746" i="7"/>
  <c r="B746" i="7"/>
  <c r="C746" i="7"/>
  <c r="G746" i="7"/>
  <c r="A757" i="7"/>
  <c r="B757" i="7"/>
  <c r="C757" i="7"/>
  <c r="G757" i="7"/>
  <c r="A743" i="7"/>
  <c r="B743" i="7"/>
  <c r="C743" i="7"/>
  <c r="G743" i="7"/>
  <c r="A748" i="7"/>
  <c r="B748" i="7"/>
  <c r="C748" i="7"/>
  <c r="G748" i="7"/>
  <c r="A747" i="7"/>
  <c r="B747" i="7"/>
  <c r="C747" i="7"/>
  <c r="G747" i="7"/>
  <c r="A749" i="7"/>
  <c r="B749" i="7"/>
  <c r="C749" i="7"/>
  <c r="G749" i="7"/>
  <c r="A750" i="7"/>
  <c r="B750" i="7"/>
  <c r="C750" i="7"/>
  <c r="G750" i="7"/>
  <c r="A751" i="7"/>
  <c r="B751" i="7"/>
  <c r="C751" i="7"/>
  <c r="G751" i="7"/>
  <c r="A753" i="7"/>
  <c r="B753" i="7"/>
  <c r="C753" i="7"/>
  <c r="G753" i="7"/>
  <c r="A754" i="7"/>
  <c r="B754" i="7"/>
  <c r="C754" i="7"/>
  <c r="G754" i="7"/>
  <c r="A756" i="7"/>
  <c r="B756" i="7"/>
  <c r="C756" i="7"/>
  <c r="G756" i="7"/>
  <c r="A758" i="7"/>
  <c r="B758" i="7"/>
  <c r="C758" i="7"/>
  <c r="G758" i="7"/>
  <c r="A759" i="7"/>
  <c r="B759" i="7"/>
  <c r="C759" i="7"/>
  <c r="G759" i="7"/>
  <c r="A760" i="7"/>
  <c r="B760" i="7"/>
  <c r="C760" i="7"/>
  <c r="G760" i="7"/>
  <c r="A761" i="7"/>
  <c r="B761" i="7"/>
  <c r="C761" i="7"/>
  <c r="G761" i="7"/>
  <c r="A762" i="7"/>
  <c r="B762" i="7"/>
  <c r="C762" i="7"/>
  <c r="G762" i="7"/>
  <c r="A336" i="7"/>
  <c r="B336" i="7"/>
  <c r="C336" i="7"/>
  <c r="A109" i="7"/>
  <c r="B109" i="7"/>
  <c r="C109" i="7"/>
  <c r="G109" i="7"/>
  <c r="A110" i="7"/>
  <c r="B110" i="7"/>
  <c r="C110" i="7"/>
  <c r="G110" i="7"/>
  <c r="A111" i="7"/>
  <c r="B111" i="7"/>
  <c r="C111" i="7"/>
  <c r="G111" i="7"/>
  <c r="A112" i="7"/>
  <c r="B112" i="7"/>
  <c r="C112" i="7"/>
  <c r="G112" i="7"/>
  <c r="A406" i="7"/>
  <c r="B406" i="7"/>
  <c r="C406" i="7"/>
  <c r="G406" i="7"/>
  <c r="A407" i="7"/>
  <c r="B407" i="7"/>
  <c r="C407" i="7"/>
  <c r="G407" i="7"/>
  <c r="A408" i="7"/>
  <c r="B408" i="7"/>
  <c r="C408" i="7"/>
  <c r="G408" i="7"/>
  <c r="A732" i="7"/>
  <c r="B732" i="7"/>
  <c r="C732" i="7"/>
  <c r="G732" i="7"/>
  <c r="A619" i="7"/>
  <c r="B619" i="7"/>
  <c r="C619" i="7"/>
  <c r="G619" i="7"/>
  <c r="A620" i="7"/>
  <c r="B620" i="7"/>
  <c r="C620" i="7"/>
  <c r="G620" i="7"/>
  <c r="A621" i="7"/>
  <c r="B621" i="7"/>
  <c r="C621" i="7"/>
  <c r="G621" i="7"/>
  <c r="A622" i="7"/>
  <c r="B622" i="7"/>
  <c r="C622" i="7"/>
  <c r="G622" i="7"/>
  <c r="A791" i="7"/>
  <c r="B791" i="7"/>
  <c r="C791" i="7"/>
  <c r="G791" i="7"/>
  <c r="A792" i="7"/>
  <c r="B792" i="7"/>
  <c r="C792" i="7"/>
  <c r="G792" i="7"/>
  <c r="A793" i="7"/>
  <c r="B793" i="7"/>
  <c r="C793" i="7"/>
  <c r="G793" i="7"/>
  <c r="A95" i="7"/>
  <c r="B95" i="7"/>
  <c r="A96" i="7"/>
  <c r="B96" i="7"/>
  <c r="C96" i="7"/>
  <c r="G96" i="7"/>
  <c r="A100" i="7"/>
  <c r="B100" i="7"/>
  <c r="C100" i="7"/>
  <c r="G100" i="7"/>
  <c r="A97" i="7"/>
  <c r="B97" i="7"/>
  <c r="C97" i="7"/>
  <c r="G97" i="7"/>
  <c r="A98" i="7"/>
  <c r="B98" i="7"/>
  <c r="C98" i="7"/>
  <c r="G98" i="7"/>
  <c r="A99" i="7"/>
  <c r="B99" i="7"/>
  <c r="C99" i="7"/>
  <c r="G99" i="7"/>
  <c r="A44" i="7"/>
  <c r="B44" i="7"/>
  <c r="C44" i="7"/>
  <c r="F44" i="7"/>
  <c r="G44" i="7"/>
  <c r="F691" i="1" l="1"/>
  <c r="I691" i="1" s="1"/>
  <c r="E340" i="7" s="1"/>
  <c r="A691" i="1"/>
  <c r="A101" i="7" l="1"/>
  <c r="B101" i="7"/>
  <c r="A113" i="7"/>
  <c r="B113" i="7"/>
  <c r="C113" i="7"/>
  <c r="G113" i="7"/>
  <c r="F95" i="1" l="1"/>
  <c r="A95" i="1"/>
  <c r="F94" i="1"/>
  <c r="A94" i="1"/>
  <c r="F93" i="1"/>
  <c r="A93" i="1"/>
  <c r="F92" i="1"/>
  <c r="A92" i="1"/>
  <c r="F91" i="1"/>
  <c r="A91" i="1"/>
  <c r="F529" i="1"/>
  <c r="A529" i="1"/>
  <c r="F358" i="1"/>
  <c r="A358" i="1"/>
  <c r="F305" i="1"/>
  <c r="A305" i="1"/>
  <c r="I94" i="1" l="1"/>
  <c r="E98" i="7" s="1"/>
  <c r="I93" i="1"/>
  <c r="E97" i="7" s="1"/>
  <c r="I92" i="1"/>
  <c r="E100" i="7" s="1"/>
  <c r="I95" i="1"/>
  <c r="E99" i="7" s="1"/>
  <c r="I529" i="1"/>
  <c r="E617" i="7" s="1"/>
  <c r="I305" i="1"/>
  <c r="E456" i="7" s="1"/>
  <c r="I358" i="1"/>
  <c r="E500" i="7" s="1"/>
  <c r="I91" i="1"/>
  <c r="E96" i="7" s="1"/>
  <c r="F769" i="1" l="1"/>
  <c r="I769" i="1" s="1"/>
  <c r="E756" i="7" s="1"/>
  <c r="A769" i="1"/>
  <c r="F356" i="1"/>
  <c r="A356" i="1"/>
  <c r="F344" i="1"/>
  <c r="A344" i="1"/>
  <c r="I344" i="1" l="1"/>
  <c r="E505" i="7" s="1"/>
  <c r="I356" i="1"/>
  <c r="E498" i="7" s="1"/>
  <c r="F69" i="1"/>
  <c r="I69" i="1" s="1"/>
  <c r="E74" i="7" s="1"/>
  <c r="F298" i="1" l="1"/>
  <c r="A298" i="1"/>
  <c r="F280" i="1"/>
  <c r="I280" i="1" s="1"/>
  <c r="E308" i="7" s="1"/>
  <c r="A280" i="1"/>
  <c r="I298" i="1" l="1"/>
  <c r="E447" i="7" s="1"/>
  <c r="F765" i="1" l="1"/>
  <c r="A765" i="1"/>
  <c r="I765" i="1" l="1"/>
  <c r="E750" i="7" s="1"/>
  <c r="F139" i="1" l="1"/>
  <c r="A139" i="1"/>
  <c r="I139" i="1" l="1"/>
  <c r="E156" i="7" s="1"/>
  <c r="F378" i="1" l="1"/>
  <c r="A378" i="1"/>
  <c r="I378" i="1" l="1"/>
  <c r="E590" i="7" s="1"/>
  <c r="F143" i="1" l="1"/>
  <c r="I143" i="1" s="1"/>
  <c r="E161" i="7" s="1"/>
  <c r="A143" i="1"/>
  <c r="F859" i="1" l="1"/>
  <c r="I859" i="1" s="1"/>
  <c r="E864" i="7" s="1"/>
  <c r="F860" i="1"/>
  <c r="I860" i="1" s="1"/>
  <c r="E865" i="7" s="1"/>
  <c r="F169" i="1"/>
  <c r="I169" i="1" s="1"/>
  <c r="E707" i="7" s="1"/>
  <c r="F284" i="1" l="1"/>
  <c r="I284" i="1" s="1"/>
  <c r="E305" i="7" s="1"/>
  <c r="F285" i="1"/>
  <c r="I285" i="1" s="1"/>
  <c r="E306" i="7" s="1"/>
  <c r="F286" i="1"/>
  <c r="I286" i="1" s="1"/>
  <c r="E307" i="7" s="1"/>
  <c r="I18" i="1" l="1"/>
  <c r="A18" i="1"/>
  <c r="F794" i="1" l="1"/>
  <c r="I794" i="1" s="1"/>
  <c r="E799" i="7" s="1"/>
  <c r="F795" i="1"/>
  <c r="I795" i="1" s="1"/>
  <c r="E800" i="7" s="1"/>
  <c r="F796" i="1"/>
  <c r="I796" i="1" s="1"/>
  <c r="E801" i="7" s="1"/>
  <c r="F797" i="1"/>
  <c r="I797" i="1" s="1"/>
  <c r="F798" i="1"/>
  <c r="I798" i="1" s="1"/>
  <c r="E803" i="7" s="1"/>
  <c r="F799" i="1"/>
  <c r="I799" i="1" s="1"/>
  <c r="E804" i="7" s="1"/>
  <c r="F800" i="1"/>
  <c r="I800" i="1" s="1"/>
  <c r="E805" i="7" s="1"/>
  <c r="F801" i="1"/>
  <c r="I801" i="1" s="1"/>
  <c r="E806" i="7" s="1"/>
  <c r="F802" i="1"/>
  <c r="I802" i="1" s="1"/>
  <c r="E807" i="7" s="1"/>
  <c r="F803" i="1"/>
  <c r="I803" i="1" s="1"/>
  <c r="E808" i="7" s="1"/>
  <c r="F804" i="1"/>
  <c r="I804" i="1" s="1"/>
  <c r="E809" i="7" s="1"/>
  <c r="F805" i="1"/>
  <c r="I805" i="1" s="1"/>
  <c r="E810" i="7" s="1"/>
  <c r="F806" i="1"/>
  <c r="I806" i="1" s="1"/>
  <c r="E811" i="7" s="1"/>
  <c r="F807" i="1"/>
  <c r="I807" i="1" s="1"/>
  <c r="E812" i="7" s="1"/>
  <c r="F808" i="1"/>
  <c r="I808" i="1" s="1"/>
  <c r="E813" i="7" s="1"/>
  <c r="F809" i="1"/>
  <c r="I809" i="1" s="1"/>
  <c r="E814" i="7" s="1"/>
  <c r="F810" i="1"/>
  <c r="I810" i="1" s="1"/>
  <c r="E815" i="7" s="1"/>
  <c r="F811" i="1"/>
  <c r="I811" i="1" s="1"/>
  <c r="E816" i="7" s="1"/>
  <c r="F812" i="1"/>
  <c r="I812" i="1" s="1"/>
  <c r="E817" i="7" s="1"/>
  <c r="F813" i="1"/>
  <c r="I813" i="1" s="1"/>
  <c r="E818" i="7" s="1"/>
  <c r="F814" i="1"/>
  <c r="I814" i="1" s="1"/>
  <c r="E819" i="7" s="1"/>
  <c r="F815" i="1"/>
  <c r="I815" i="1" s="1"/>
  <c r="E820" i="7" s="1"/>
  <c r="F816" i="1"/>
  <c r="I816" i="1" s="1"/>
  <c r="E821" i="7" s="1"/>
  <c r="F817" i="1"/>
  <c r="I817" i="1" s="1"/>
  <c r="E822" i="7" s="1"/>
  <c r="F818" i="1"/>
  <c r="I818" i="1" s="1"/>
  <c r="E823" i="7" s="1"/>
  <c r="F819" i="1"/>
  <c r="I819" i="1" s="1"/>
  <c r="E824" i="7" s="1"/>
  <c r="F820" i="1"/>
  <c r="I820" i="1" s="1"/>
  <c r="E825" i="7" s="1"/>
  <c r="F821" i="1"/>
  <c r="I821" i="1" s="1"/>
  <c r="E826" i="7" s="1"/>
  <c r="F822" i="1"/>
  <c r="I822" i="1" s="1"/>
  <c r="E827" i="7" s="1"/>
  <c r="F823" i="1"/>
  <c r="I823" i="1" s="1"/>
  <c r="E828" i="7" s="1"/>
  <c r="F824" i="1"/>
  <c r="I824" i="1" s="1"/>
  <c r="E829" i="7" s="1"/>
  <c r="F825" i="1"/>
  <c r="I825" i="1" s="1"/>
  <c r="E830" i="7" s="1"/>
  <c r="F826" i="1"/>
  <c r="I826" i="1" s="1"/>
  <c r="E831" i="7" s="1"/>
  <c r="F827" i="1"/>
  <c r="I827" i="1" s="1"/>
  <c r="E832" i="7" s="1"/>
  <c r="F828" i="1"/>
  <c r="I828" i="1" s="1"/>
  <c r="E833" i="7" s="1"/>
  <c r="F829" i="1"/>
  <c r="I829" i="1" s="1"/>
  <c r="E834" i="7" s="1"/>
  <c r="F830" i="1"/>
  <c r="I830" i="1" s="1"/>
  <c r="E835" i="7" s="1"/>
  <c r="F831" i="1"/>
  <c r="I831" i="1" s="1"/>
  <c r="E836" i="7" s="1"/>
  <c r="F832" i="1"/>
  <c r="I832" i="1" s="1"/>
  <c r="E837" i="7" s="1"/>
  <c r="F833" i="1"/>
  <c r="I833" i="1" s="1"/>
  <c r="E838" i="7" s="1"/>
  <c r="F834" i="1"/>
  <c r="I834" i="1" s="1"/>
  <c r="E839" i="7" s="1"/>
  <c r="F835" i="1"/>
  <c r="I835" i="1" s="1"/>
  <c r="E840" i="7" s="1"/>
  <c r="F836" i="1"/>
  <c r="I836" i="1" s="1"/>
  <c r="E841" i="7" s="1"/>
  <c r="F837" i="1"/>
  <c r="I837" i="1" s="1"/>
  <c r="E842" i="7" s="1"/>
  <c r="F838" i="1"/>
  <c r="I838" i="1" s="1"/>
  <c r="E843" i="7" s="1"/>
  <c r="F839" i="1"/>
  <c r="I839" i="1" s="1"/>
  <c r="E844" i="7" s="1"/>
  <c r="F840" i="1"/>
  <c r="I840" i="1" s="1"/>
  <c r="E845" i="7" s="1"/>
  <c r="F841" i="1"/>
  <c r="I841" i="1" s="1"/>
  <c r="E846" i="7" s="1"/>
  <c r="F842" i="1"/>
  <c r="I842" i="1" s="1"/>
  <c r="E847" i="7" s="1"/>
  <c r="F843" i="1"/>
  <c r="I843" i="1" s="1"/>
  <c r="E848" i="7" s="1"/>
  <c r="F844" i="1"/>
  <c r="I844" i="1" s="1"/>
  <c r="E849" i="7" s="1"/>
  <c r="F845" i="1"/>
  <c r="I845" i="1" s="1"/>
  <c r="E850" i="7" s="1"/>
  <c r="F846" i="1"/>
  <c r="I846" i="1" s="1"/>
  <c r="E851" i="7" s="1"/>
  <c r="F847" i="1"/>
  <c r="I847" i="1" s="1"/>
  <c r="E852" i="7" s="1"/>
  <c r="F848" i="1"/>
  <c r="I848" i="1" s="1"/>
  <c r="E853" i="7" s="1"/>
  <c r="F849" i="1"/>
  <c r="I849" i="1" s="1"/>
  <c r="E854" i="7" s="1"/>
  <c r="F850" i="1"/>
  <c r="I850" i="1" s="1"/>
  <c r="E855" i="7" s="1"/>
  <c r="F851" i="1"/>
  <c r="I851" i="1" s="1"/>
  <c r="E856" i="7" s="1"/>
  <c r="F852" i="1"/>
  <c r="I852" i="1" s="1"/>
  <c r="E857" i="7" s="1"/>
  <c r="F853" i="1"/>
  <c r="I853" i="1" s="1"/>
  <c r="E858" i="7" s="1"/>
  <c r="F854" i="1"/>
  <c r="I854" i="1" s="1"/>
  <c r="E859" i="7" s="1"/>
  <c r="F855" i="1"/>
  <c r="I855" i="1" s="1"/>
  <c r="E860" i="7" s="1"/>
  <c r="F856" i="1"/>
  <c r="I856" i="1" s="1"/>
  <c r="E861" i="7" s="1"/>
  <c r="F857" i="1"/>
  <c r="I857" i="1" s="1"/>
  <c r="E862" i="7" s="1"/>
  <c r="F858" i="1"/>
  <c r="I858" i="1" s="1"/>
  <c r="E863" i="7" s="1"/>
  <c r="F861" i="1"/>
  <c r="I861" i="1" s="1"/>
  <c r="E866" i="7" s="1"/>
  <c r="F862" i="1"/>
  <c r="I862" i="1" s="1"/>
  <c r="E867" i="7" s="1"/>
  <c r="F863" i="1"/>
  <c r="I863" i="1" s="1"/>
  <c r="E868" i="7" s="1"/>
  <c r="F864" i="1"/>
  <c r="I864" i="1" s="1"/>
  <c r="E869" i="7" s="1"/>
  <c r="F865" i="1"/>
  <c r="I865" i="1" s="1"/>
  <c r="E870" i="7" s="1"/>
  <c r="F866" i="1"/>
  <c r="I866" i="1" s="1"/>
  <c r="E871" i="7" s="1"/>
  <c r="F867" i="1"/>
  <c r="I867" i="1" s="1"/>
  <c r="E872" i="7" s="1"/>
  <c r="F868" i="1"/>
  <c r="I868" i="1" s="1"/>
  <c r="E873" i="7" s="1"/>
  <c r="F869" i="1"/>
  <c r="I869" i="1" s="1"/>
  <c r="E874" i="7" s="1"/>
  <c r="F870" i="1"/>
  <c r="I870" i="1" s="1"/>
  <c r="E875" i="7" s="1"/>
  <c r="F871" i="1"/>
  <c r="I871" i="1" s="1"/>
  <c r="E876" i="7" s="1"/>
  <c r="F872" i="1"/>
  <c r="I872" i="1" s="1"/>
  <c r="E877" i="7" s="1"/>
  <c r="F873" i="1"/>
  <c r="I873" i="1" s="1"/>
  <c r="E878" i="7" s="1"/>
  <c r="F874" i="1"/>
  <c r="I874" i="1" s="1"/>
  <c r="E879" i="7" s="1"/>
  <c r="F875" i="1"/>
  <c r="I875" i="1" s="1"/>
  <c r="E880" i="7" s="1"/>
  <c r="F876" i="1"/>
  <c r="I876" i="1" s="1"/>
  <c r="E881" i="7" s="1"/>
  <c r="F877" i="1"/>
  <c r="I877" i="1" s="1"/>
  <c r="E882" i="7" s="1"/>
  <c r="F878" i="1"/>
  <c r="I878" i="1" s="1"/>
  <c r="E883" i="7" s="1"/>
  <c r="F879" i="1"/>
  <c r="I879" i="1" s="1"/>
  <c r="E884" i="7" s="1"/>
  <c r="F880" i="1"/>
  <c r="I880" i="1" s="1"/>
  <c r="E885" i="7" s="1"/>
  <c r="F881" i="1"/>
  <c r="I881" i="1" s="1"/>
  <c r="E886" i="7" s="1"/>
  <c r="F882" i="1"/>
  <c r="I882" i="1" s="1"/>
  <c r="E887" i="7" s="1"/>
  <c r="F883" i="1"/>
  <c r="I883" i="1" s="1"/>
  <c r="E888" i="7" s="1"/>
  <c r="F884" i="1"/>
  <c r="I884" i="1" s="1"/>
  <c r="E889" i="7" s="1"/>
  <c r="F885" i="1"/>
  <c r="I885" i="1" s="1"/>
  <c r="E890" i="7" s="1"/>
  <c r="F886" i="1"/>
  <c r="I886" i="1" s="1"/>
  <c r="E891" i="7" s="1"/>
  <c r="F887" i="1"/>
  <c r="I887" i="1" s="1"/>
  <c r="E892" i="7" s="1"/>
  <c r="F888" i="1"/>
  <c r="I888" i="1" s="1"/>
  <c r="E893" i="7" s="1"/>
  <c r="F889" i="1"/>
  <c r="I889" i="1" s="1"/>
  <c r="E894" i="7" s="1"/>
  <c r="F890" i="1"/>
  <c r="I890" i="1" s="1"/>
  <c r="E895" i="7" s="1"/>
  <c r="F891" i="1"/>
  <c r="I891" i="1" s="1"/>
  <c r="E896" i="7" s="1"/>
  <c r="F892" i="1"/>
  <c r="I892" i="1" s="1"/>
  <c r="E897" i="7" s="1"/>
  <c r="F893" i="1"/>
  <c r="I893" i="1" s="1"/>
  <c r="E898" i="7" s="1"/>
  <c r="F894" i="1"/>
  <c r="I894" i="1" s="1"/>
  <c r="E899" i="7" s="1"/>
  <c r="F895" i="1"/>
  <c r="I895" i="1" s="1"/>
  <c r="E900" i="7" s="1"/>
  <c r="F896" i="1"/>
  <c r="I896" i="1" s="1"/>
  <c r="E901" i="7" s="1"/>
  <c r="F897" i="1"/>
  <c r="I897" i="1" s="1"/>
  <c r="E902" i="7" s="1"/>
  <c r="F898" i="1"/>
  <c r="I898" i="1" s="1"/>
  <c r="E903" i="7" s="1"/>
  <c r="F899" i="1"/>
  <c r="I899" i="1" s="1"/>
  <c r="E904" i="7" s="1"/>
  <c r="F900" i="1"/>
  <c r="I900" i="1" s="1"/>
  <c r="E905" i="7" s="1"/>
  <c r="F901" i="1"/>
  <c r="I901" i="1" s="1"/>
  <c r="E906" i="7" s="1"/>
  <c r="F902" i="1"/>
  <c r="I902" i="1" s="1"/>
  <c r="E907" i="7" s="1"/>
  <c r="F903" i="1"/>
  <c r="I903" i="1" s="1"/>
  <c r="E908" i="7" s="1"/>
  <c r="F904" i="1"/>
  <c r="I904" i="1" s="1"/>
  <c r="E909" i="7" s="1"/>
  <c r="F905" i="1"/>
  <c r="I905" i="1" s="1"/>
  <c r="E910" i="7" s="1"/>
  <c r="F906" i="1"/>
  <c r="I906" i="1" s="1"/>
  <c r="E911" i="7" s="1"/>
  <c r="F907" i="1"/>
  <c r="I907" i="1" s="1"/>
  <c r="E912" i="7" s="1"/>
  <c r="F908" i="1"/>
  <c r="I908" i="1" s="1"/>
  <c r="E913" i="7" s="1"/>
  <c r="F909" i="1"/>
  <c r="I909" i="1" s="1"/>
  <c r="E914" i="7" s="1"/>
  <c r="F910" i="1"/>
  <c r="I910" i="1" s="1"/>
  <c r="E915" i="7" s="1"/>
  <c r="F911" i="1"/>
  <c r="I911" i="1" s="1"/>
  <c r="E916" i="7" s="1"/>
  <c r="F912" i="1"/>
  <c r="I912" i="1" s="1"/>
  <c r="E917" i="7" s="1"/>
  <c r="F913" i="1"/>
  <c r="I913" i="1" s="1"/>
  <c r="E918" i="7" s="1"/>
  <c r="F914" i="1"/>
  <c r="I914" i="1" s="1"/>
  <c r="E919" i="7" s="1"/>
  <c r="F915" i="1"/>
  <c r="I915" i="1" s="1"/>
  <c r="E920" i="7" s="1"/>
  <c r="F916" i="1"/>
  <c r="I916" i="1" s="1"/>
  <c r="E921" i="7" s="1"/>
  <c r="F917" i="1"/>
  <c r="I917" i="1" s="1"/>
  <c r="E922" i="7" s="1"/>
  <c r="F918" i="1"/>
  <c r="I918" i="1" s="1"/>
  <c r="E923" i="7" s="1"/>
  <c r="F919" i="1"/>
  <c r="I919" i="1" s="1"/>
  <c r="E924" i="7" s="1"/>
  <c r="F920" i="1"/>
  <c r="I920" i="1" s="1"/>
  <c r="E925" i="7" s="1"/>
  <c r="F921" i="1"/>
  <c r="I921" i="1" s="1"/>
  <c r="E926" i="7" s="1"/>
  <c r="F922" i="1"/>
  <c r="I922" i="1" s="1"/>
  <c r="E927" i="7" s="1"/>
  <c r="F923" i="1"/>
  <c r="I923" i="1" s="1"/>
  <c r="E928" i="7" s="1"/>
  <c r="F924" i="1"/>
  <c r="I924" i="1" s="1"/>
  <c r="E929" i="7" s="1"/>
  <c r="F925" i="1"/>
  <c r="I925" i="1" s="1"/>
  <c r="E930" i="7" s="1"/>
  <c r="F926" i="1"/>
  <c r="I926" i="1" s="1"/>
  <c r="E931" i="7" s="1"/>
  <c r="F927" i="1"/>
  <c r="I927" i="1" s="1"/>
  <c r="E932" i="7" s="1"/>
  <c r="F928" i="1"/>
  <c r="I928" i="1" s="1"/>
  <c r="E933" i="7" s="1"/>
  <c r="F929" i="1"/>
  <c r="I929" i="1" s="1"/>
  <c r="E934" i="7" s="1"/>
  <c r="F930" i="1"/>
  <c r="I930" i="1" s="1"/>
  <c r="E935" i="7" s="1"/>
  <c r="F931" i="1"/>
  <c r="I931" i="1" s="1"/>
  <c r="E936" i="7" s="1"/>
  <c r="F932" i="1"/>
  <c r="I932" i="1" s="1"/>
  <c r="E937" i="7" s="1"/>
  <c r="F933" i="1"/>
  <c r="I933" i="1" s="1"/>
  <c r="E938" i="7" s="1"/>
  <c r="F934" i="1"/>
  <c r="I934" i="1" s="1"/>
  <c r="E939" i="7" s="1"/>
  <c r="F935" i="1"/>
  <c r="I935" i="1" s="1"/>
  <c r="E940" i="7" s="1"/>
  <c r="F936" i="1"/>
  <c r="I936" i="1" s="1"/>
  <c r="E941" i="7" s="1"/>
  <c r="F140" i="1"/>
  <c r="F144" i="1"/>
  <c r="F142" i="1"/>
  <c r="F141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70" i="1"/>
  <c r="F171" i="1"/>
  <c r="F174" i="1"/>
  <c r="F175" i="1"/>
  <c r="F176" i="1"/>
  <c r="F177" i="1"/>
  <c r="F178" i="1"/>
  <c r="F179" i="1"/>
  <c r="F180" i="1"/>
  <c r="F181" i="1"/>
  <c r="F182" i="1"/>
  <c r="F184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1" i="1"/>
  <c r="F282" i="1"/>
  <c r="F283" i="1"/>
  <c r="F288" i="1"/>
  <c r="F289" i="1"/>
  <c r="F290" i="1"/>
  <c r="F291" i="1"/>
  <c r="F292" i="1"/>
  <c r="F293" i="1"/>
  <c r="F294" i="1"/>
  <c r="F295" i="1"/>
  <c r="F296" i="1"/>
  <c r="F297" i="1"/>
  <c r="F299" i="1"/>
  <c r="F300" i="1"/>
  <c r="F301" i="1"/>
  <c r="F302" i="1"/>
  <c r="F303" i="1"/>
  <c r="F304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5" i="1"/>
  <c r="F346" i="1"/>
  <c r="F347" i="1"/>
  <c r="F348" i="1"/>
  <c r="F349" i="1"/>
  <c r="F350" i="1"/>
  <c r="F351" i="1"/>
  <c r="F352" i="1"/>
  <c r="F353" i="1"/>
  <c r="F354" i="1"/>
  <c r="F355" i="1"/>
  <c r="F357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3" i="1"/>
  <c r="F374" i="1"/>
  <c r="F375" i="1"/>
  <c r="F376" i="1"/>
  <c r="F377" i="1"/>
  <c r="F379" i="1"/>
  <c r="F380" i="1"/>
  <c r="F381" i="1"/>
  <c r="F382" i="1"/>
  <c r="F383" i="1"/>
  <c r="F384" i="1"/>
  <c r="F385" i="1"/>
  <c r="F386" i="1"/>
  <c r="F387" i="1"/>
  <c r="F388" i="1"/>
  <c r="F389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9" i="1"/>
  <c r="F480" i="1"/>
  <c r="F482" i="1"/>
  <c r="F483" i="1"/>
  <c r="F484" i="1"/>
  <c r="F485" i="1"/>
  <c r="F486" i="1"/>
  <c r="F487" i="1"/>
  <c r="F488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30" i="1"/>
  <c r="F531" i="1"/>
  <c r="F532" i="1"/>
  <c r="F533" i="1"/>
  <c r="F534" i="1"/>
  <c r="F535" i="1"/>
  <c r="F536" i="1"/>
  <c r="F537" i="1"/>
  <c r="F538" i="1"/>
  <c r="F539" i="1"/>
  <c r="F540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6" i="1"/>
  <c r="F767" i="1"/>
  <c r="F768" i="1"/>
  <c r="F770" i="1"/>
  <c r="F771" i="1"/>
  <c r="F772" i="1"/>
  <c r="F773" i="1"/>
  <c r="F774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70" i="1"/>
  <c r="F71" i="1"/>
  <c r="F72" i="1"/>
  <c r="F73" i="1"/>
  <c r="F74" i="1"/>
  <c r="F75" i="1"/>
  <c r="F76" i="1"/>
  <c r="F77" i="1"/>
  <c r="F78" i="1"/>
  <c r="F79" i="1"/>
  <c r="F80" i="1"/>
  <c r="F81" i="1"/>
  <c r="F83" i="1"/>
  <c r="F84" i="1"/>
  <c r="F85" i="1"/>
  <c r="F86" i="1"/>
  <c r="F87" i="1"/>
  <c r="F88" i="1"/>
  <c r="F89" i="1"/>
  <c r="E802" i="7" l="1"/>
  <c r="B797" i="7"/>
  <c r="A796" i="7"/>
  <c r="A797" i="7"/>
  <c r="A798" i="7"/>
  <c r="C948" i="7" l="1"/>
  <c r="C949" i="7"/>
  <c r="C950" i="7"/>
  <c r="C951" i="7"/>
  <c r="C952" i="7"/>
  <c r="C947" i="7"/>
  <c r="H937" i="1" l="1"/>
  <c r="H938" i="1" s="1"/>
  <c r="I130" i="1" l="1"/>
  <c r="E469" i="7" s="1"/>
  <c r="I598" i="1" l="1"/>
  <c r="E652" i="7" s="1"/>
  <c r="A598" i="1"/>
  <c r="I301" i="1"/>
  <c r="E450" i="7" s="1"/>
  <c r="I162" i="1"/>
  <c r="E388" i="7" s="1"/>
  <c r="I331" i="1" l="1"/>
  <c r="E483" i="7" s="1"/>
  <c r="I697" i="1" l="1"/>
  <c r="E418" i="7" s="1"/>
  <c r="I359" i="1" l="1"/>
  <c r="E501" i="7" s="1"/>
  <c r="I690" i="1" l="1"/>
  <c r="E333" i="7" s="1"/>
  <c r="A690" i="1"/>
  <c r="D798" i="7" l="1"/>
  <c r="I244" i="1" l="1"/>
  <c r="E262" i="7" s="1"/>
  <c r="A147" i="1"/>
  <c r="I147" i="1" l="1"/>
  <c r="E195" i="7" s="1"/>
  <c r="A265" i="1" l="1"/>
  <c r="I265" i="1" l="1"/>
  <c r="E287" i="7" s="1"/>
  <c r="A159" i="1"/>
  <c r="I159" i="1" l="1"/>
  <c r="E385" i="7" s="1"/>
  <c r="D796" i="7" l="1"/>
  <c r="A768" i="1" l="1"/>
  <c r="I768" i="1" l="1"/>
  <c r="E754" i="7" s="1"/>
  <c r="F796" i="7" l="1"/>
  <c r="A608" i="1" l="1"/>
  <c r="I47" i="1" l="1"/>
  <c r="E52" i="7" s="1"/>
  <c r="I46" i="1"/>
  <c r="E51" i="7" s="1"/>
  <c r="I608" i="1"/>
  <c r="E662" i="7" s="1"/>
  <c r="A508" i="1" l="1"/>
  <c r="A376" i="1"/>
  <c r="A175" i="1"/>
  <c r="A41" i="1"/>
  <c r="A26" i="1"/>
  <c r="I175" i="1" l="1"/>
  <c r="E105" i="7" s="1"/>
  <c r="I508" i="1"/>
  <c r="E358" i="7" s="1"/>
  <c r="I376" i="1"/>
  <c r="E588" i="7" s="1"/>
  <c r="I41" i="1"/>
  <c r="E42" i="7" s="1"/>
  <c r="I26" i="1"/>
  <c r="E28" i="7" s="1"/>
  <c r="A121" i="1" l="1"/>
  <c r="I121" i="1" l="1"/>
  <c r="E332" i="7" s="1"/>
  <c r="A499" i="1"/>
  <c r="I499" i="1" l="1"/>
  <c r="E349" i="7" s="1"/>
  <c r="A936" i="1" l="1"/>
  <c r="A934" i="1"/>
  <c r="A933" i="1"/>
  <c r="A932" i="1"/>
  <c r="A931" i="1"/>
  <c r="A930" i="1"/>
  <c r="A928" i="1"/>
  <c r="A927" i="1"/>
  <c r="A926" i="1"/>
  <c r="A925" i="1"/>
  <c r="A924" i="1"/>
  <c r="A923" i="1"/>
  <c r="A922" i="1"/>
  <c r="A921" i="1"/>
  <c r="A920" i="1"/>
  <c r="A918" i="1"/>
  <c r="A908" i="1"/>
  <c r="A907" i="1"/>
  <c r="A906" i="1"/>
  <c r="A900" i="1"/>
  <c r="A899" i="1"/>
  <c r="A897" i="1"/>
  <c r="A896" i="1"/>
  <c r="A895" i="1"/>
  <c r="A894" i="1"/>
  <c r="A892" i="1"/>
  <c r="A890" i="1"/>
  <c r="A885" i="1"/>
  <c r="A886" i="1"/>
  <c r="A887" i="1"/>
  <c r="A884" i="1"/>
  <c r="A882" i="1"/>
  <c r="A879" i="1"/>
  <c r="A880" i="1"/>
  <c r="A878" i="1"/>
  <c r="A874" i="1"/>
  <c r="A871" i="1"/>
  <c r="A872" i="1"/>
  <c r="A870" i="1"/>
  <c r="A859" i="1"/>
  <c r="A860" i="1"/>
  <c r="A861" i="1"/>
  <c r="A862" i="1"/>
  <c r="A863" i="1"/>
  <c r="A864" i="1"/>
  <c r="A865" i="1"/>
  <c r="A866" i="1"/>
  <c r="A867" i="1"/>
  <c r="A868" i="1"/>
  <c r="A858" i="1"/>
  <c r="A856" i="1"/>
  <c r="A853" i="1"/>
  <c r="A851" i="1"/>
  <c r="A849" i="1"/>
  <c r="A847" i="1"/>
  <c r="A845" i="1"/>
  <c r="A844" i="1"/>
  <c r="A843" i="1"/>
  <c r="A840" i="1"/>
  <c r="A839" i="1"/>
  <c r="A837" i="1"/>
  <c r="A835" i="1"/>
  <c r="A834" i="1"/>
  <c r="A832" i="1"/>
  <c r="A830" i="1"/>
  <c r="A829" i="1"/>
  <c r="A827" i="1"/>
  <c r="A823" i="1"/>
  <c r="A822" i="1"/>
  <c r="A813" i="1"/>
  <c r="A811" i="1"/>
  <c r="A808" i="1"/>
  <c r="A800" i="1"/>
  <c r="A801" i="1"/>
  <c r="A802" i="1"/>
  <c r="A803" i="1"/>
  <c r="A804" i="1"/>
  <c r="A805" i="1"/>
  <c r="A798" i="1"/>
  <c r="A797" i="1"/>
  <c r="A794" i="1"/>
  <c r="A793" i="1"/>
  <c r="A22" i="1"/>
  <c r="A23" i="1"/>
  <c r="A24" i="1"/>
  <c r="A25" i="1"/>
  <c r="A27" i="1"/>
  <c r="A28" i="1"/>
  <c r="A29" i="1"/>
  <c r="A32" i="1"/>
  <c r="A33" i="1"/>
  <c r="A34" i="1"/>
  <c r="A35" i="1"/>
  <c r="A36" i="1"/>
  <c r="A37" i="1"/>
  <c r="A30" i="1"/>
  <c r="A31" i="1"/>
  <c r="A38" i="1"/>
  <c r="A39" i="1"/>
  <c r="A40" i="1"/>
  <c r="A42" i="1"/>
  <c r="A43" i="1"/>
  <c r="A44" i="1"/>
  <c r="A45" i="1"/>
  <c r="A46" i="1"/>
  <c r="A47" i="1"/>
  <c r="A48" i="1"/>
  <c r="A49" i="1"/>
  <c r="A50" i="1"/>
  <c r="A51" i="1"/>
  <c r="A54" i="1"/>
  <c r="A55" i="1"/>
  <c r="A56" i="1"/>
  <c r="A57" i="1"/>
  <c r="A58" i="1"/>
  <c r="A59" i="1"/>
  <c r="A52" i="1"/>
  <c r="A53" i="1"/>
  <c r="A60" i="1"/>
  <c r="A61" i="1"/>
  <c r="A62" i="1"/>
  <c r="A63" i="1"/>
  <c r="A66" i="1"/>
  <c r="A67" i="1"/>
  <c r="A64" i="1"/>
  <c r="A65" i="1"/>
  <c r="A68" i="1"/>
  <c r="A69" i="1"/>
  <c r="A70" i="1"/>
  <c r="A71" i="1"/>
  <c r="A84" i="1"/>
  <c r="A83" i="1"/>
  <c r="A85" i="1"/>
  <c r="A86" i="1"/>
  <c r="A87" i="1"/>
  <c r="A72" i="1"/>
  <c r="A73" i="1"/>
  <c r="A74" i="1"/>
  <c r="A75" i="1"/>
  <c r="A76" i="1"/>
  <c r="A77" i="1"/>
  <c r="A78" i="1"/>
  <c r="A79" i="1"/>
  <c r="A80" i="1"/>
  <c r="A81" i="1"/>
  <c r="A88" i="1"/>
  <c r="A89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9" i="1"/>
  <c r="A120" i="1"/>
  <c r="A122" i="1"/>
  <c r="A123" i="1"/>
  <c r="A126" i="1"/>
  <c r="A127" i="1"/>
  <c r="A128" i="1"/>
  <c r="A129" i="1"/>
  <c r="A124" i="1"/>
  <c r="A125" i="1"/>
  <c r="A130" i="1"/>
  <c r="A131" i="1"/>
  <c r="A133" i="1"/>
  <c r="A134" i="1"/>
  <c r="A135" i="1"/>
  <c r="A132" i="1"/>
  <c r="A136" i="1"/>
  <c r="A137" i="1"/>
  <c r="A140" i="1"/>
  <c r="A144" i="1"/>
  <c r="A142" i="1"/>
  <c r="A141" i="1"/>
  <c r="A145" i="1"/>
  <c r="A146" i="1"/>
  <c r="A148" i="1"/>
  <c r="A149" i="1"/>
  <c r="A150" i="1"/>
  <c r="A151" i="1"/>
  <c r="A152" i="1"/>
  <c r="A153" i="1"/>
  <c r="A154" i="1"/>
  <c r="A155" i="1"/>
  <c r="A156" i="1"/>
  <c r="A157" i="1"/>
  <c r="A158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4" i="1"/>
  <c r="A178" i="1"/>
  <c r="A177" i="1"/>
  <c r="A176" i="1"/>
  <c r="A179" i="1"/>
  <c r="A180" i="1"/>
  <c r="A181" i="1"/>
  <c r="A182" i="1"/>
  <c r="A184" i="1"/>
  <c r="A187" i="1"/>
  <c r="A188" i="1"/>
  <c r="A189" i="1"/>
  <c r="A190" i="1"/>
  <c r="A192" i="1"/>
  <c r="A191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1" i="1"/>
  <c r="A282" i="1"/>
  <c r="A283" i="1"/>
  <c r="A284" i="1"/>
  <c r="A285" i="1"/>
  <c r="A286" i="1"/>
  <c r="A288" i="1"/>
  <c r="A289" i="1"/>
  <c r="A290" i="1"/>
  <c r="A291" i="1"/>
  <c r="A292" i="1"/>
  <c r="A293" i="1"/>
  <c r="A294" i="1"/>
  <c r="A295" i="1"/>
  <c r="A296" i="1"/>
  <c r="A297" i="1"/>
  <c r="A299" i="1"/>
  <c r="A300" i="1"/>
  <c r="A301" i="1"/>
  <c r="A302" i="1"/>
  <c r="A303" i="1"/>
  <c r="A304" i="1"/>
  <c r="A306" i="1"/>
  <c r="A307" i="1"/>
  <c r="A309" i="1"/>
  <c r="A308" i="1"/>
  <c r="A310" i="1"/>
  <c r="A311" i="1"/>
  <c r="A312" i="1"/>
  <c r="A313" i="1"/>
  <c r="A314" i="1"/>
  <c r="A319" i="1"/>
  <c r="A320" i="1"/>
  <c r="A315" i="1"/>
  <c r="A316" i="1"/>
  <c r="A317" i="1"/>
  <c r="A318" i="1"/>
  <c r="A322" i="1"/>
  <c r="A321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5" i="1"/>
  <c r="A346" i="1"/>
  <c r="A347" i="1"/>
  <c r="A348" i="1"/>
  <c r="A349" i="1"/>
  <c r="A350" i="1"/>
  <c r="A351" i="1"/>
  <c r="A352" i="1"/>
  <c r="A353" i="1"/>
  <c r="A354" i="1"/>
  <c r="A355" i="1"/>
  <c r="A357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3" i="1"/>
  <c r="A374" i="1"/>
  <c r="A375" i="1"/>
  <c r="A377" i="1"/>
  <c r="A379" i="1"/>
  <c r="A380" i="1"/>
  <c r="A381" i="1"/>
  <c r="A382" i="1"/>
  <c r="A383" i="1"/>
  <c r="A384" i="1"/>
  <c r="A385" i="1"/>
  <c r="A386" i="1"/>
  <c r="A387" i="1"/>
  <c r="A388" i="1"/>
  <c r="A389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9" i="1"/>
  <c r="A480" i="1"/>
  <c r="A482" i="1"/>
  <c r="A483" i="1"/>
  <c r="A484" i="1"/>
  <c r="A485" i="1"/>
  <c r="A486" i="1"/>
  <c r="A487" i="1"/>
  <c r="A488" i="1"/>
  <c r="A490" i="1"/>
  <c r="A491" i="1"/>
  <c r="A492" i="1"/>
  <c r="A493" i="1"/>
  <c r="A494" i="1"/>
  <c r="A495" i="1"/>
  <c r="A496" i="1"/>
  <c r="A497" i="1"/>
  <c r="A498" i="1"/>
  <c r="A500" i="1"/>
  <c r="A501" i="1"/>
  <c r="A502" i="1"/>
  <c r="A503" i="1"/>
  <c r="A504" i="1"/>
  <c r="A505" i="1"/>
  <c r="A506" i="1"/>
  <c r="A507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30" i="1"/>
  <c r="A531" i="1"/>
  <c r="A532" i="1"/>
  <c r="A533" i="1"/>
  <c r="A534" i="1"/>
  <c r="A535" i="1"/>
  <c r="A536" i="1"/>
  <c r="A537" i="1"/>
  <c r="A538" i="1"/>
  <c r="A539" i="1"/>
  <c r="A540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9" i="1"/>
  <c r="A590" i="1"/>
  <c r="A591" i="1"/>
  <c r="A592" i="1"/>
  <c r="A593" i="1"/>
  <c r="A594" i="1"/>
  <c r="A595" i="1"/>
  <c r="A596" i="1"/>
  <c r="A597" i="1"/>
  <c r="A599" i="1"/>
  <c r="A600" i="1"/>
  <c r="A601" i="1"/>
  <c r="A602" i="1"/>
  <c r="A603" i="1"/>
  <c r="A604" i="1"/>
  <c r="A605" i="1"/>
  <c r="A606" i="1"/>
  <c r="A607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6" i="1"/>
  <c r="A767" i="1"/>
  <c r="A770" i="1"/>
  <c r="A771" i="1"/>
  <c r="A772" i="1"/>
  <c r="A773" i="1"/>
  <c r="A774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I756" i="1" l="1"/>
  <c r="E742" i="7" s="1"/>
  <c r="I755" i="1"/>
  <c r="E739" i="7" s="1"/>
  <c r="A21" i="1" l="1"/>
  <c r="I425" i="1" l="1"/>
  <c r="E567" i="7" s="1"/>
  <c r="A905" i="1" l="1"/>
  <c r="A818" i="1"/>
  <c r="A915" i="1"/>
  <c r="A838" i="1"/>
  <c r="A821" i="1"/>
  <c r="A902" i="1"/>
  <c r="A831" i="1"/>
  <c r="A904" i="1"/>
  <c r="A842" i="1"/>
  <c r="A873" i="1"/>
  <c r="A795" i="1"/>
  <c r="A876" i="1"/>
  <c r="A854" i="1"/>
  <c r="A903" i="1"/>
  <c r="A848" i="1"/>
  <c r="A912" i="1"/>
  <c r="A929" i="1"/>
  <c r="A809" i="1"/>
  <c r="A889" i="1"/>
  <c r="A901" i="1"/>
  <c r="A911" i="1"/>
  <c r="A816" i="1"/>
  <c r="A913" i="1"/>
  <c r="A817" i="1"/>
  <c r="A875" i="1"/>
  <c r="A916" i="1"/>
  <c r="A910" i="1"/>
  <c r="A909" i="1"/>
  <c r="A799" i="1"/>
  <c r="A855" i="1"/>
  <c r="A919" i="1"/>
  <c r="A826" i="1"/>
  <c r="A914" i="1"/>
  <c r="A825" i="1"/>
  <c r="A819" i="1"/>
  <c r="A883" i="1"/>
  <c r="A796" i="1"/>
  <c r="A917" i="1"/>
  <c r="A850" i="1"/>
  <c r="A857" i="1"/>
  <c r="A833" i="1"/>
  <c r="A891" i="1"/>
  <c r="A820" i="1"/>
  <c r="A846" i="1"/>
  <c r="A807" i="1"/>
  <c r="A935" i="1"/>
  <c r="A815" i="1"/>
  <c r="A881" i="1"/>
  <c r="A841" i="1"/>
  <c r="A810" i="1"/>
  <c r="A828" i="1"/>
  <c r="A836" i="1"/>
  <c r="A869" i="1"/>
  <c r="A814" i="1"/>
  <c r="A898" i="1"/>
  <c r="A824" i="1"/>
  <c r="A888" i="1"/>
  <c r="A852" i="1"/>
  <c r="A806" i="1"/>
  <c r="A812" i="1"/>
  <c r="A877" i="1"/>
  <c r="I519" i="1" l="1"/>
  <c r="E555" i="7" s="1"/>
  <c r="I731" i="1"/>
  <c r="E380" i="7" s="1"/>
  <c r="B46" i="7" l="1"/>
  <c r="F942" i="7" l="1"/>
  <c r="F943" i="7"/>
  <c r="B946" i="7"/>
  <c r="B947" i="7"/>
  <c r="B948" i="7"/>
  <c r="F21" i="1" l="1"/>
  <c r="F97" i="1"/>
  <c r="F793" i="1"/>
  <c r="I189" i="1" l="1"/>
  <c r="E217" i="7" s="1"/>
  <c r="I640" i="1" l="1"/>
  <c r="E148" i="7" s="1"/>
  <c r="I190" i="1"/>
  <c r="E235" i="7" s="1"/>
  <c r="I710" i="1" l="1"/>
  <c r="E541" i="7" s="1"/>
  <c r="I300" i="1" l="1"/>
  <c r="E449" i="7" s="1"/>
  <c r="I260" i="1"/>
  <c r="E282" i="7" s="1"/>
  <c r="I698" i="1" l="1"/>
  <c r="E419" i="7" s="1"/>
  <c r="I554" i="1"/>
  <c r="E132" i="7" s="1"/>
  <c r="I707" i="1"/>
  <c r="E538" i="7" s="1"/>
  <c r="I555" i="1"/>
  <c r="E133" i="7" s="1"/>
  <c r="I176" i="1"/>
  <c r="E181" i="7" s="1"/>
  <c r="B798" i="7" l="1"/>
  <c r="C798" i="7"/>
  <c r="F798" i="7"/>
  <c r="I133" i="1" l="1"/>
  <c r="E625" i="7" s="1"/>
  <c r="I566" i="1" l="1"/>
  <c r="E202" i="7" s="1"/>
  <c r="I685" i="1" l="1"/>
  <c r="E191" i="7" s="1"/>
  <c r="I586" i="1" l="1"/>
  <c r="E786" i="7" s="1"/>
  <c r="I513" i="1" l="1"/>
  <c r="E360" i="7" s="1"/>
  <c r="I435" i="1" l="1"/>
  <c r="E575" i="7" s="1"/>
  <c r="I428" i="1"/>
  <c r="E570" i="7" s="1"/>
  <c r="I509" i="1" l="1"/>
  <c r="E362" i="7" s="1"/>
  <c r="I511" i="1"/>
  <c r="E359" i="7" s="1"/>
  <c r="I387" i="1" l="1"/>
  <c r="E599" i="7" s="1"/>
  <c r="I671" i="1"/>
  <c r="E780" i="7" s="1"/>
  <c r="I527" i="1" l="1"/>
  <c r="E615" i="7" s="1"/>
  <c r="I528" i="1"/>
  <c r="E614" i="7" s="1"/>
  <c r="I345" i="1" l="1"/>
  <c r="E516" i="7" s="1"/>
  <c r="I146" i="1" l="1"/>
  <c r="E194" i="7" s="1"/>
  <c r="I145" i="1"/>
  <c r="E193" i="7" s="1"/>
  <c r="I148" i="1"/>
  <c r="E196" i="7" s="1"/>
  <c r="B949" i="7" l="1"/>
  <c r="B950" i="7"/>
  <c r="B951" i="7"/>
  <c r="B952" i="7"/>
  <c r="I533" i="1" l="1"/>
  <c r="E641" i="7" s="1"/>
  <c r="I730" i="1"/>
  <c r="E377" i="7" s="1"/>
  <c r="I719" i="1" l="1"/>
  <c r="E604" i="7" s="1"/>
  <c r="G796" i="7" l="1"/>
  <c r="I461" i="1" l="1"/>
  <c r="E711" i="7" s="1"/>
  <c r="I502" i="1"/>
  <c r="E351" i="7" s="1"/>
  <c r="I426" i="1" l="1"/>
  <c r="E568" i="7" s="1"/>
  <c r="I88" i="1"/>
  <c r="E93" i="7" s="1"/>
  <c r="I678" i="1" l="1"/>
  <c r="E114" i="7" s="1"/>
  <c r="I781" i="1" l="1"/>
  <c r="E407" i="7" s="1"/>
  <c r="I683" i="1"/>
  <c r="E153" i="7" s="1"/>
  <c r="I474" i="1"/>
  <c r="E727" i="7" s="1"/>
  <c r="I134" i="1" l="1"/>
  <c r="E626" i="7" s="1"/>
  <c r="I182" i="1" l="1"/>
  <c r="E187" i="7" s="1"/>
  <c r="I620" i="1" l="1"/>
  <c r="E673" i="7" s="1"/>
  <c r="I634" i="1"/>
  <c r="E683" i="7" s="1"/>
  <c r="I694" i="1" l="1"/>
  <c r="E400" i="7" s="1"/>
  <c r="I188" i="1" l="1"/>
  <c r="E273" i="7" s="1"/>
  <c r="I187" i="1"/>
  <c r="E275" i="7" s="1"/>
  <c r="I388" i="1" l="1"/>
  <c r="E585" i="7" s="1"/>
  <c r="I325" i="1"/>
  <c r="E478" i="7" s="1"/>
  <c r="I299" i="1"/>
  <c r="E448" i="7" s="1"/>
  <c r="I505" i="1" l="1"/>
  <c r="E355" i="7" s="1"/>
  <c r="I503" i="1"/>
  <c r="E354" i="7" s="1"/>
  <c r="I664" i="1" l="1"/>
  <c r="E768" i="7" s="1"/>
  <c r="I734" i="1" l="1"/>
  <c r="E366" i="7" s="1"/>
  <c r="I582" i="1" l="1"/>
  <c r="E781" i="7" s="1"/>
  <c r="I32" i="1" l="1"/>
  <c r="E34" i="7" s="1"/>
  <c r="I413" i="1"/>
  <c r="E416" i="7" s="1"/>
  <c r="I409" i="1"/>
  <c r="E411" i="7" s="1"/>
  <c r="I35" i="1"/>
  <c r="E37" i="7" s="1"/>
  <c r="I396" i="1"/>
  <c r="E316" i="7" s="1"/>
  <c r="I410" i="1"/>
  <c r="E413" i="7" s="1"/>
  <c r="I403" i="1"/>
  <c r="E310" i="7" s="1"/>
  <c r="I402" i="1"/>
  <c r="E309" i="7" s="1"/>
  <c r="I575" i="1"/>
  <c r="E610" i="7" s="1"/>
  <c r="I103" i="1"/>
  <c r="E167" i="7" s="1"/>
  <c r="I158" i="1" l="1"/>
  <c r="E384" i="7" s="1"/>
  <c r="I100" i="1" l="1"/>
  <c r="E164" i="7" s="1"/>
  <c r="I97" i="1"/>
  <c r="E113" i="7" s="1"/>
  <c r="I101" i="1"/>
  <c r="E165" i="7" s="1"/>
  <c r="I633" i="1"/>
  <c r="E685" i="7" s="1"/>
  <c r="I579" i="1" l="1"/>
  <c r="E637" i="7" s="1"/>
  <c r="I350" i="1" l="1"/>
  <c r="E521" i="7" s="1"/>
  <c r="I739" i="1" l="1"/>
  <c r="E371" i="7" s="1"/>
  <c r="I70" i="1" l="1"/>
  <c r="E75" i="7" s="1"/>
  <c r="I161" i="1" l="1"/>
  <c r="E387" i="7" s="1"/>
  <c r="I232" i="1" l="1"/>
  <c r="E250" i="7" s="1"/>
  <c r="I151" i="1"/>
  <c r="E325" i="7" s="1"/>
  <c r="I21" i="1" l="1"/>
  <c r="I553" i="1"/>
  <c r="E135" i="7" s="1"/>
  <c r="I223" i="1"/>
  <c r="E241" i="7" s="1"/>
  <c r="I42" i="1"/>
  <c r="E47" i="7" s="1"/>
  <c r="I708" i="1"/>
  <c r="E539" i="7" s="1"/>
  <c r="I695" i="1"/>
  <c r="E401" i="7" s="1"/>
  <c r="I559" i="1"/>
  <c r="E138" i="7" s="1"/>
  <c r="I517" i="1"/>
  <c r="E550" i="7" s="1"/>
  <c r="I465" i="1"/>
  <c r="E717" i="7" s="1"/>
  <c r="I669" i="1"/>
  <c r="E774" i="7" s="1"/>
  <c r="I50" i="1"/>
  <c r="E55" i="7" s="1"/>
  <c r="I585" i="1"/>
  <c r="E784" i="7" s="1"/>
  <c r="I289" i="1"/>
  <c r="E433" i="7" s="1"/>
  <c r="I52" i="1"/>
  <c r="E57" i="7" s="1"/>
  <c r="I724" i="1"/>
  <c r="E729" i="7" s="1"/>
  <c r="I451" i="1"/>
  <c r="E547" i="7" s="1"/>
  <c r="I177" i="1"/>
  <c r="E182" i="7" s="1"/>
  <c r="I663" i="1"/>
  <c r="E769" i="7" s="1"/>
  <c r="I540" i="1"/>
  <c r="E776" i="7" s="1"/>
  <c r="I43" i="1"/>
  <c r="E48" i="7" s="1"/>
  <c r="I395" i="1"/>
  <c r="E313" i="7" s="1"/>
  <c r="E44" i="7" l="1"/>
  <c r="I709" i="1" l="1"/>
  <c r="E540" i="7" s="1"/>
  <c r="I400" i="1"/>
  <c r="E320" i="7" s="1"/>
  <c r="I535" i="1" l="1"/>
  <c r="E697" i="7" s="1"/>
  <c r="I125" i="1"/>
  <c r="E390" i="7" s="1"/>
  <c r="I349" i="1" l="1"/>
  <c r="E520" i="7" s="1"/>
  <c r="I763" i="1" l="1"/>
  <c r="E747" i="7" s="1"/>
  <c r="I552" i="1" l="1"/>
  <c r="E134" i="7" s="1"/>
  <c r="I160" i="1" l="1"/>
  <c r="E386" i="7" s="1"/>
  <c r="I429" i="1" l="1"/>
  <c r="E571" i="7" s="1"/>
  <c r="I507" i="1" l="1"/>
  <c r="E357" i="7" s="1"/>
  <c r="I408" i="1"/>
  <c r="E410" i="7" s="1"/>
  <c r="I340" i="1" l="1"/>
  <c r="E492" i="7" s="1"/>
  <c r="I786" i="1" l="1"/>
  <c r="E621" i="7" s="1"/>
  <c r="I136" i="1" l="1"/>
  <c r="E628" i="7" s="1"/>
  <c r="I434" i="1" l="1"/>
  <c r="E578" i="7" s="1"/>
  <c r="I433" i="1"/>
  <c r="E576" i="7" s="1"/>
  <c r="I432" i="1"/>
  <c r="E577" i="7" s="1"/>
  <c r="I202" i="1" l="1"/>
  <c r="E219" i="7" s="1"/>
  <c r="I684" i="1"/>
  <c r="E190" i="7" s="1"/>
  <c r="I574" i="1" l="1"/>
  <c r="E609" i="7" s="1"/>
  <c r="I178" i="1"/>
  <c r="E183" i="7" s="1"/>
  <c r="I599" i="1"/>
  <c r="E651" i="7" s="1"/>
  <c r="I28" i="1" l="1"/>
  <c r="E30" i="7" s="1"/>
  <c r="I351" i="1"/>
  <c r="E493" i="7" s="1"/>
  <c r="I770" i="1"/>
  <c r="E758" i="7" s="1"/>
  <c r="I87" i="1"/>
  <c r="E92" i="7" s="1"/>
  <c r="I44" i="1" l="1"/>
  <c r="E49" i="7" s="1"/>
  <c r="I740" i="1"/>
  <c r="E372" i="7" s="1"/>
  <c r="I647" i="1" l="1"/>
  <c r="E338" i="7" s="1"/>
  <c r="I661" i="1"/>
  <c r="E734" i="7" s="1"/>
  <c r="I715" i="1" l="1"/>
  <c r="E552" i="7" s="1"/>
  <c r="I703" i="1" l="1"/>
  <c r="E526" i="7" s="1"/>
  <c r="I784" i="1" l="1"/>
  <c r="E619" i="7" s="1"/>
  <c r="I790" i="1" l="1"/>
  <c r="E793" i="7" s="1"/>
  <c r="I776" i="1" l="1"/>
  <c r="E109" i="7" s="1"/>
  <c r="I140" i="1" l="1"/>
  <c r="E158" i="7" s="1"/>
  <c r="I322" i="1" l="1"/>
  <c r="E441" i="7" s="1"/>
  <c r="I581" i="1" l="1"/>
  <c r="E765" i="7" s="1"/>
  <c r="I117" i="1"/>
  <c r="E192" i="7" s="1"/>
  <c r="I135" i="1" l="1"/>
  <c r="E627" i="7" s="1"/>
  <c r="I40" i="1" l="1"/>
  <c r="E41" i="7" s="1"/>
  <c r="I252" i="1"/>
  <c r="E270" i="7" s="1"/>
  <c r="I261" i="1"/>
  <c r="E283" i="7" s="1"/>
  <c r="I195" i="1"/>
  <c r="E211" i="7" s="1"/>
  <c r="I539" i="1"/>
  <c r="E767" i="7" s="1"/>
  <c r="I431" i="1" l="1"/>
  <c r="E574" i="7" s="1"/>
  <c r="I407" i="1"/>
  <c r="E409" i="7" s="1"/>
  <c r="I704" i="1"/>
  <c r="E527" i="7" s="1"/>
  <c r="I419" i="1"/>
  <c r="E561" i="7" s="1"/>
  <c r="I98" i="1" l="1"/>
  <c r="E162" i="7" s="1"/>
  <c r="I99" i="1"/>
  <c r="E163" i="7" s="1"/>
  <c r="I102" i="1"/>
  <c r="E166" i="7" s="1"/>
  <c r="I104" i="1"/>
  <c r="E168" i="7" s="1"/>
  <c r="I105" i="1"/>
  <c r="E169" i="7" s="1"/>
  <c r="I106" i="1"/>
  <c r="E170" i="7" s="1"/>
  <c r="I107" i="1"/>
  <c r="E171" i="7" s="1"/>
  <c r="I108" i="1"/>
  <c r="E172" i="7" s="1"/>
  <c r="I109" i="1"/>
  <c r="E173" i="7" s="1"/>
  <c r="I110" i="1"/>
  <c r="E174" i="7" s="1"/>
  <c r="I111" i="1"/>
  <c r="E175" i="7" s="1"/>
  <c r="I112" i="1"/>
  <c r="E176" i="7" s="1"/>
  <c r="I113" i="1"/>
  <c r="E177" i="7" s="1"/>
  <c r="I114" i="1"/>
  <c r="E178" i="7" s="1"/>
  <c r="I115" i="1"/>
  <c r="E179" i="7" s="1"/>
  <c r="I116" i="1"/>
  <c r="E180" i="7" s="1"/>
  <c r="I144" i="1"/>
  <c r="E157" i="7" s="1"/>
  <c r="I141" i="1"/>
  <c r="E159" i="7" s="1"/>
  <c r="I142" i="1"/>
  <c r="E160" i="7" s="1"/>
  <c r="I119" i="1"/>
  <c r="E198" i="7" s="1"/>
  <c r="I120" i="1"/>
  <c r="E200" i="7" s="1"/>
  <c r="I149" i="1"/>
  <c r="E323" i="7" s="1"/>
  <c r="I150" i="1"/>
  <c r="E324" i="7" s="1"/>
  <c r="I152" i="1"/>
  <c r="E326" i="7" s="1"/>
  <c r="I153" i="1"/>
  <c r="E327" i="7" s="1"/>
  <c r="I154" i="1"/>
  <c r="E328" i="7" s="1"/>
  <c r="I155" i="1"/>
  <c r="E329" i="7" s="1"/>
  <c r="I156" i="1"/>
  <c r="E330" i="7" s="1"/>
  <c r="I157" i="1"/>
  <c r="E331" i="7" s="1"/>
  <c r="I122" i="1"/>
  <c r="E343" i="7" s="1"/>
  <c r="I123" i="1"/>
  <c r="E344" i="7" s="1"/>
  <c r="I127" i="1"/>
  <c r="E392" i="7" s="1"/>
  <c r="I126" i="1"/>
  <c r="E391" i="7" s="1"/>
  <c r="I129" i="1"/>
  <c r="E394" i="7" s="1"/>
  <c r="I128" i="1"/>
  <c r="E393" i="7" s="1"/>
  <c r="I124" i="1"/>
  <c r="E389" i="7" s="1"/>
  <c r="I131" i="1"/>
  <c r="E623" i="7" s="1"/>
  <c r="I132" i="1"/>
  <c r="E624" i="7" s="1"/>
  <c r="I137" i="1"/>
  <c r="E629" i="7" s="1"/>
  <c r="I22" i="1"/>
  <c r="E45" i="7" s="1"/>
  <c r="I24" i="1"/>
  <c r="E26" i="7" s="1"/>
  <c r="I23" i="1"/>
  <c r="E25" i="7" s="1"/>
  <c r="I25" i="1"/>
  <c r="E27" i="7" s="1"/>
  <c r="I27" i="1"/>
  <c r="E29" i="7" s="1"/>
  <c r="I29" i="1"/>
  <c r="E31" i="7" s="1"/>
  <c r="I36" i="1"/>
  <c r="E38" i="7" s="1"/>
  <c r="I33" i="1"/>
  <c r="E35" i="7" s="1"/>
  <c r="I34" i="1"/>
  <c r="E36" i="7" s="1"/>
  <c r="I31" i="1"/>
  <c r="E33" i="7" s="1"/>
  <c r="I30" i="1"/>
  <c r="E32" i="7" s="1"/>
  <c r="I37" i="1"/>
  <c r="E39" i="7" s="1"/>
  <c r="I39" i="1"/>
  <c r="E43" i="7" s="1"/>
  <c r="I38" i="1"/>
  <c r="E40" i="7" s="1"/>
  <c r="I45" i="1"/>
  <c r="E50" i="7" s="1"/>
  <c r="I49" i="1"/>
  <c r="E54" i="7" s="1"/>
  <c r="I48" i="1"/>
  <c r="E53" i="7" s="1"/>
  <c r="I51" i="1"/>
  <c r="E56" i="7" s="1"/>
  <c r="I55" i="1"/>
  <c r="E60" i="7" s="1"/>
  <c r="I54" i="1"/>
  <c r="E59" i="7" s="1"/>
  <c r="I57" i="1"/>
  <c r="E62" i="7" s="1"/>
  <c r="I56" i="1"/>
  <c r="E61" i="7" s="1"/>
  <c r="I58" i="1"/>
  <c r="E63" i="7" s="1"/>
  <c r="I53" i="1"/>
  <c r="E58" i="7" s="1"/>
  <c r="I59" i="1"/>
  <c r="E64" i="7" s="1"/>
  <c r="I60" i="1"/>
  <c r="E65" i="7" s="1"/>
  <c r="I61" i="1"/>
  <c r="E66" i="7" s="1"/>
  <c r="I63" i="1"/>
  <c r="E68" i="7" s="1"/>
  <c r="I62" i="1"/>
  <c r="E67" i="7" s="1"/>
  <c r="I67" i="1"/>
  <c r="E72" i="7" s="1"/>
  <c r="I66" i="1"/>
  <c r="E71" i="7" s="1"/>
  <c r="I65" i="1"/>
  <c r="E70" i="7" s="1"/>
  <c r="I64" i="1"/>
  <c r="E69" i="7" s="1"/>
  <c r="I68" i="1"/>
  <c r="E73" i="7" s="1"/>
  <c r="I71" i="1"/>
  <c r="E76" i="7" s="1"/>
  <c r="I84" i="1"/>
  <c r="E89" i="7" s="1"/>
  <c r="I83" i="1"/>
  <c r="E88" i="7" s="1"/>
  <c r="I85" i="1"/>
  <c r="E90" i="7" s="1"/>
  <c r="I86" i="1"/>
  <c r="E91" i="7" s="1"/>
  <c r="I73" i="1"/>
  <c r="E78" i="7" s="1"/>
  <c r="I72" i="1"/>
  <c r="E77" i="7" s="1"/>
  <c r="I74" i="1"/>
  <c r="E79" i="7" s="1"/>
  <c r="I76" i="1"/>
  <c r="E81" i="7" s="1"/>
  <c r="I75" i="1"/>
  <c r="E80" i="7" s="1"/>
  <c r="I77" i="1"/>
  <c r="E82" i="7" s="1"/>
  <c r="I79" i="1"/>
  <c r="E84" i="7" s="1"/>
  <c r="I78" i="1"/>
  <c r="E83" i="7" s="1"/>
  <c r="I81" i="1"/>
  <c r="E86" i="7" s="1"/>
  <c r="I80" i="1"/>
  <c r="E85" i="7" s="1"/>
  <c r="I89" i="1"/>
  <c r="E94" i="7" s="1"/>
  <c r="I174" i="1"/>
  <c r="E104" i="7" s="1"/>
  <c r="I179" i="1"/>
  <c r="E184" i="7" s="1"/>
  <c r="I181" i="1"/>
  <c r="E186" i="7" s="1"/>
  <c r="I180" i="1"/>
  <c r="E185" i="7" s="1"/>
  <c r="I184" i="1"/>
  <c r="E189" i="7" s="1"/>
  <c r="I711" i="1"/>
  <c r="E542" i="7" s="1"/>
  <c r="I192" i="1"/>
  <c r="E274" i="7" s="1"/>
  <c r="I191" i="1"/>
  <c r="E272" i="7" s="1"/>
  <c r="I193" i="1"/>
  <c r="E209" i="7" s="1"/>
  <c r="I196" i="1"/>
  <c r="E212" i="7" s="1"/>
  <c r="I197" i="1"/>
  <c r="E213" i="7" s="1"/>
  <c r="I194" i="1"/>
  <c r="E210" i="7" s="1"/>
  <c r="I198" i="1"/>
  <c r="E214" i="7" s="1"/>
  <c r="I199" i="1"/>
  <c r="E215" i="7" s="1"/>
  <c r="I201" i="1"/>
  <c r="E218" i="7" s="1"/>
  <c r="I200" i="1"/>
  <c r="E216" i="7" s="1"/>
  <c r="I203" i="1"/>
  <c r="E220" i="7" s="1"/>
  <c r="I204" i="1"/>
  <c r="E221" i="7" s="1"/>
  <c r="I205" i="1"/>
  <c r="E222" i="7" s="1"/>
  <c r="I206" i="1"/>
  <c r="E223" i="7" s="1"/>
  <c r="I207" i="1"/>
  <c r="E224" i="7" s="1"/>
  <c r="I208" i="1"/>
  <c r="E225" i="7" s="1"/>
  <c r="I209" i="1"/>
  <c r="E226" i="7" s="1"/>
  <c r="I210" i="1"/>
  <c r="E227" i="7" s="1"/>
  <c r="I211" i="1"/>
  <c r="E228" i="7" s="1"/>
  <c r="I212" i="1"/>
  <c r="E229" i="7" s="1"/>
  <c r="I213" i="1"/>
  <c r="E230" i="7" s="1"/>
  <c r="I214" i="1"/>
  <c r="E231" i="7" s="1"/>
  <c r="I215" i="1"/>
  <c r="E232" i="7" s="1"/>
  <c r="I216" i="1"/>
  <c r="E233" i="7" s="1"/>
  <c r="I217" i="1"/>
  <c r="E234" i="7" s="1"/>
  <c r="I218" i="1"/>
  <c r="E236" i="7" s="1"/>
  <c r="I219" i="1"/>
  <c r="E237" i="7" s="1"/>
  <c r="I220" i="1"/>
  <c r="E238" i="7" s="1"/>
  <c r="I221" i="1"/>
  <c r="E239" i="7" s="1"/>
  <c r="I222" i="1"/>
  <c r="E240" i="7" s="1"/>
  <c r="I224" i="1"/>
  <c r="E242" i="7" s="1"/>
  <c r="I225" i="1"/>
  <c r="E243" i="7" s="1"/>
  <c r="I226" i="1"/>
  <c r="E244" i="7" s="1"/>
  <c r="I227" i="1"/>
  <c r="E245" i="7" s="1"/>
  <c r="I229" i="1"/>
  <c r="E247" i="7" s="1"/>
  <c r="I228" i="1"/>
  <c r="E246" i="7" s="1"/>
  <c r="I230" i="1"/>
  <c r="E248" i="7" s="1"/>
  <c r="I231" i="1"/>
  <c r="E249" i="7" s="1"/>
  <c r="I233" i="1"/>
  <c r="E251" i="7" s="1"/>
  <c r="I234" i="1"/>
  <c r="E252" i="7" s="1"/>
  <c r="I262" i="1"/>
  <c r="E284" i="7" s="1"/>
  <c r="I246" i="1"/>
  <c r="E264" i="7" s="1"/>
  <c r="I235" i="1"/>
  <c r="E253" i="7" s="1"/>
  <c r="I236" i="1"/>
  <c r="E254" i="7" s="1"/>
  <c r="I237" i="1"/>
  <c r="E255" i="7" s="1"/>
  <c r="I238" i="1"/>
  <c r="E256" i="7" s="1"/>
  <c r="I239" i="1"/>
  <c r="E257" i="7" s="1"/>
  <c r="I240" i="1"/>
  <c r="E258" i="7" s="1"/>
  <c r="I241" i="1"/>
  <c r="E259" i="7" s="1"/>
  <c r="I242" i="1"/>
  <c r="E260" i="7" s="1"/>
  <c r="I243" i="1"/>
  <c r="E261" i="7" s="1"/>
  <c r="I245" i="1"/>
  <c r="E263" i="7" s="1"/>
  <c r="I247" i="1"/>
  <c r="E265" i="7" s="1"/>
  <c r="I249" i="1"/>
  <c r="E267" i="7" s="1"/>
  <c r="I248" i="1"/>
  <c r="E266" i="7" s="1"/>
  <c r="I250" i="1"/>
  <c r="E268" i="7" s="1"/>
  <c r="I251" i="1"/>
  <c r="E269" i="7" s="1"/>
  <c r="I253" i="1"/>
  <c r="E271" i="7" s="1"/>
  <c r="I254" i="1"/>
  <c r="E276" i="7" s="1"/>
  <c r="I255" i="1"/>
  <c r="E277" i="7" s="1"/>
  <c r="I256" i="1"/>
  <c r="E278" i="7" s="1"/>
  <c r="I257" i="1"/>
  <c r="E279" i="7" s="1"/>
  <c r="I258" i="1"/>
  <c r="E280" i="7" s="1"/>
  <c r="I263" i="1"/>
  <c r="E285" i="7" s="1"/>
  <c r="I264" i="1"/>
  <c r="E286" i="7" s="1"/>
  <c r="I266" i="1"/>
  <c r="E288" i="7" s="1"/>
  <c r="I267" i="1"/>
  <c r="E289" i="7" s="1"/>
  <c r="I268" i="1"/>
  <c r="E290" i="7" s="1"/>
  <c r="I269" i="1"/>
  <c r="E291" i="7" s="1"/>
  <c r="I270" i="1"/>
  <c r="E292" i="7" s="1"/>
  <c r="I271" i="1"/>
  <c r="E293" i="7" s="1"/>
  <c r="I272" i="1"/>
  <c r="E294" i="7" s="1"/>
  <c r="I273" i="1"/>
  <c r="E295" i="7" s="1"/>
  <c r="I274" i="1"/>
  <c r="E296" i="7" s="1"/>
  <c r="I275" i="1"/>
  <c r="E297" i="7" s="1"/>
  <c r="I276" i="1"/>
  <c r="E298" i="7" s="1"/>
  <c r="I277" i="1"/>
  <c r="E299" i="7" s="1"/>
  <c r="I278" i="1"/>
  <c r="E301" i="7" s="1"/>
  <c r="I279" i="1"/>
  <c r="E302" i="7" s="1"/>
  <c r="I259" i="1"/>
  <c r="E281" i="7" s="1"/>
  <c r="I281" i="1"/>
  <c r="E300" i="7" s="1"/>
  <c r="I282" i="1"/>
  <c r="E303" i="7" s="1"/>
  <c r="I283" i="1"/>
  <c r="E304" i="7" s="1"/>
  <c r="I290" i="1"/>
  <c r="E435" i="7" s="1"/>
  <c r="I288" i="1"/>
  <c r="E434" i="7" s="1"/>
  <c r="I291" i="1"/>
  <c r="E432" i="7" s="1"/>
  <c r="I292" i="1"/>
  <c r="E436" i="7" s="1"/>
  <c r="I293" i="1"/>
  <c r="E442" i="7" s="1"/>
  <c r="I294" i="1"/>
  <c r="E443" i="7" s="1"/>
  <c r="I295" i="1"/>
  <c r="E444" i="7" s="1"/>
  <c r="I296" i="1"/>
  <c r="E445" i="7" s="1"/>
  <c r="I297" i="1"/>
  <c r="E446" i="7" s="1"/>
  <c r="I302" i="1"/>
  <c r="E451" i="7" s="1"/>
  <c r="I304" i="1"/>
  <c r="E454" i="7" s="1"/>
  <c r="I303" i="1"/>
  <c r="E453" i="7" s="1"/>
  <c r="I306" i="1"/>
  <c r="E457" i="7" s="1"/>
  <c r="I307" i="1"/>
  <c r="E458" i="7" s="1"/>
  <c r="I309" i="1"/>
  <c r="E460" i="7" s="1"/>
  <c r="I308" i="1"/>
  <c r="E459" i="7" s="1"/>
  <c r="I314" i="1"/>
  <c r="E466" i="7" s="1"/>
  <c r="I310" i="1"/>
  <c r="E461" i="7" s="1"/>
  <c r="I313" i="1"/>
  <c r="E464" i="7" s="1"/>
  <c r="I312" i="1"/>
  <c r="E463" i="7" s="1"/>
  <c r="I311" i="1"/>
  <c r="E462" i="7" s="1"/>
  <c r="I319" i="1"/>
  <c r="E455" i="7" s="1"/>
  <c r="I320" i="1"/>
  <c r="E452" i="7" s="1"/>
  <c r="I315" i="1"/>
  <c r="E437" i="7" s="1"/>
  <c r="I317" i="1"/>
  <c r="E439" i="7" s="1"/>
  <c r="I316" i="1"/>
  <c r="E438" i="7" s="1"/>
  <c r="I318" i="1"/>
  <c r="E440" i="7" s="1"/>
  <c r="I321" i="1"/>
  <c r="E465" i="7" s="1"/>
  <c r="I324" i="1"/>
  <c r="E476" i="7" s="1"/>
  <c r="I326" i="1"/>
  <c r="E477" i="7" s="1"/>
  <c r="I328" i="1"/>
  <c r="E475" i="7" s="1"/>
  <c r="I327" i="1"/>
  <c r="E474" i="7" s="1"/>
  <c r="I330" i="1"/>
  <c r="E480" i="7" s="1"/>
  <c r="I329" i="1"/>
  <c r="E479" i="7" s="1"/>
  <c r="I333" i="1"/>
  <c r="E485" i="7" s="1"/>
  <c r="I332" i="1"/>
  <c r="E484" i="7" s="1"/>
  <c r="I334" i="1"/>
  <c r="E486" i="7" s="1"/>
  <c r="I335" i="1"/>
  <c r="E487" i="7" s="1"/>
  <c r="I337" i="1"/>
  <c r="E489" i="7" s="1"/>
  <c r="I336" i="1"/>
  <c r="E488" i="7" s="1"/>
  <c r="I338" i="1"/>
  <c r="E490" i="7" s="1"/>
  <c r="I339" i="1"/>
  <c r="E491" i="7" s="1"/>
  <c r="I341" i="1"/>
  <c r="E502" i="7" s="1"/>
  <c r="I342" i="1"/>
  <c r="E503" i="7" s="1"/>
  <c r="I343" i="1"/>
  <c r="E504" i="7" s="1"/>
  <c r="I348" i="1"/>
  <c r="E519" i="7" s="1"/>
  <c r="I347" i="1"/>
  <c r="E517" i="7" s="1"/>
  <c r="I346" i="1"/>
  <c r="E518" i="7" s="1"/>
  <c r="I353" i="1"/>
  <c r="E495" i="7" s="1"/>
  <c r="I354" i="1"/>
  <c r="E496" i="7" s="1"/>
  <c r="I352" i="1"/>
  <c r="E494" i="7" s="1"/>
  <c r="I355" i="1"/>
  <c r="E497" i="7" s="1"/>
  <c r="I357" i="1"/>
  <c r="E499" i="7" s="1"/>
  <c r="I360" i="1"/>
  <c r="E481" i="7" s="1"/>
  <c r="I361" i="1"/>
  <c r="E482" i="7" s="1"/>
  <c r="I362" i="1"/>
  <c r="E513" i="7" s="1"/>
  <c r="I363" i="1"/>
  <c r="E506" i="7" s="1"/>
  <c r="I364" i="1"/>
  <c r="E507" i="7" s="1"/>
  <c r="I365" i="1"/>
  <c r="E508" i="7" s="1"/>
  <c r="I366" i="1"/>
  <c r="E509" i="7" s="1"/>
  <c r="I367" i="1"/>
  <c r="E510" i="7" s="1"/>
  <c r="I368" i="1"/>
  <c r="E512" i="7" s="1"/>
  <c r="I369" i="1"/>
  <c r="E511" i="7" s="1"/>
  <c r="I370" i="1"/>
  <c r="E514" i="7" s="1"/>
  <c r="I371" i="1"/>
  <c r="E515" i="7" s="1"/>
  <c r="I373" i="1"/>
  <c r="E583" i="7" s="1"/>
  <c r="I374" i="1"/>
  <c r="E584" i="7" s="1"/>
  <c r="I377" i="1"/>
  <c r="E589" i="7" s="1"/>
  <c r="I375" i="1"/>
  <c r="E587" i="7" s="1"/>
  <c r="I381" i="1"/>
  <c r="E593" i="7" s="1"/>
  <c r="I382" i="1"/>
  <c r="E594" i="7" s="1"/>
  <c r="I383" i="1"/>
  <c r="E595" i="7" s="1"/>
  <c r="I379" i="1"/>
  <c r="E591" i="7" s="1"/>
  <c r="I380" i="1"/>
  <c r="E592" i="7" s="1"/>
  <c r="I384" i="1"/>
  <c r="E596" i="7" s="1"/>
  <c r="I385" i="1"/>
  <c r="E597" i="7" s="1"/>
  <c r="I386" i="1"/>
  <c r="E598" i="7" s="1"/>
  <c r="I389" i="1"/>
  <c r="E586" i="7" s="1"/>
  <c r="I392" i="1"/>
  <c r="E311" i="7" s="1"/>
  <c r="I393" i="1"/>
  <c r="E312" i="7" s="1"/>
  <c r="I394" i="1"/>
  <c r="E314" i="7" s="1"/>
  <c r="I397" i="1"/>
  <c r="E315" i="7" s="1"/>
  <c r="I399" i="1"/>
  <c r="E317" i="7" s="1"/>
  <c r="I398" i="1"/>
  <c r="E318" i="7" s="1"/>
  <c r="I401" i="1"/>
  <c r="E319" i="7" s="1"/>
  <c r="I404" i="1"/>
  <c r="E321" i="7" s="1"/>
  <c r="I405" i="1"/>
  <c r="E383" i="7" s="1"/>
  <c r="I406" i="1"/>
  <c r="E417" i="7" s="1"/>
  <c r="I411" i="1"/>
  <c r="E412" i="7" s="1"/>
  <c r="I414" i="1"/>
  <c r="E415" i="7" s="1"/>
  <c r="I412" i="1"/>
  <c r="E414" i="7" s="1"/>
  <c r="I416" i="1"/>
  <c r="E420" i="7" s="1"/>
  <c r="I415" i="1"/>
  <c r="E421" i="7" s="1"/>
  <c r="I418" i="1"/>
  <c r="E572" i="7" s="1"/>
  <c r="I420" i="1"/>
  <c r="E562" i="7" s="1"/>
  <c r="I421" i="1"/>
  <c r="E563" i="7" s="1"/>
  <c r="I422" i="1"/>
  <c r="E564" i="7" s="1"/>
  <c r="I423" i="1"/>
  <c r="E565" i="7" s="1"/>
  <c r="I424" i="1"/>
  <c r="E566" i="7" s="1"/>
  <c r="I427" i="1"/>
  <c r="E569" i="7" s="1"/>
  <c r="I430" i="1"/>
  <c r="E573" i="7" s="1"/>
  <c r="I436" i="1"/>
  <c r="E579" i="7" s="1"/>
  <c r="I437" i="1"/>
  <c r="E580" i="7" s="1"/>
  <c r="I440" i="1"/>
  <c r="E207" i="7" s="1"/>
  <c r="I441" i="1"/>
  <c r="E470" i="7" s="1"/>
  <c r="I442" i="1"/>
  <c r="E471" i="7" s="1"/>
  <c r="I443" i="1"/>
  <c r="E529" i="7" s="1"/>
  <c r="I444" i="1"/>
  <c r="E530" i="7" s="1"/>
  <c r="I445" i="1"/>
  <c r="E531" i="7" s="1"/>
  <c r="I446" i="1"/>
  <c r="E532" i="7" s="1"/>
  <c r="I447" i="1"/>
  <c r="E533" i="7" s="1"/>
  <c r="I448" i="1"/>
  <c r="E534" i="7" s="1"/>
  <c r="I449" i="1"/>
  <c r="E535" i="7" s="1"/>
  <c r="I457" i="1"/>
  <c r="E694" i="7" s="1"/>
  <c r="I458" i="1"/>
  <c r="E695" i="7" s="1"/>
  <c r="I450" i="1"/>
  <c r="E546" i="7" s="1"/>
  <c r="I452" i="1"/>
  <c r="E548" i="7" s="1"/>
  <c r="I453" i="1"/>
  <c r="E549" i="7" s="1"/>
  <c r="I454" i="1"/>
  <c r="E630" i="7" s="1"/>
  <c r="I455" i="1"/>
  <c r="E631" i="7" s="1"/>
  <c r="I456" i="1"/>
  <c r="E632" i="7" s="1"/>
  <c r="I459" i="1"/>
  <c r="E700" i="7" s="1"/>
  <c r="I460" i="1"/>
  <c r="E710" i="7" s="1"/>
  <c r="I163" i="1"/>
  <c r="E701" i="7" s="1"/>
  <c r="I164" i="1"/>
  <c r="E702" i="7" s="1"/>
  <c r="I165" i="1"/>
  <c r="E703" i="7" s="1"/>
  <c r="I166" i="1"/>
  <c r="E704" i="7" s="1"/>
  <c r="I167" i="1"/>
  <c r="E705" i="7" s="1"/>
  <c r="I168" i="1"/>
  <c r="E706" i="7" s="1"/>
  <c r="I170" i="1"/>
  <c r="E708" i="7" s="1"/>
  <c r="I171" i="1"/>
  <c r="E709" i="7" s="1"/>
  <c r="I462" i="1"/>
  <c r="E712" i="7" s="1"/>
  <c r="I463" i="1"/>
  <c r="E713" i="7" s="1"/>
  <c r="I464" i="1"/>
  <c r="E714" i="7" s="1"/>
  <c r="I480" i="1"/>
  <c r="E715" i="7" s="1"/>
  <c r="I479" i="1"/>
  <c r="E716" i="7" s="1"/>
  <c r="I466" i="1"/>
  <c r="E718" i="7" s="1"/>
  <c r="I467" i="1"/>
  <c r="E719" i="7" s="1"/>
  <c r="I468" i="1"/>
  <c r="E720" i="7" s="1"/>
  <c r="I469" i="1"/>
  <c r="E721" i="7" s="1"/>
  <c r="I470" i="1"/>
  <c r="E723" i="7" s="1"/>
  <c r="I471" i="1"/>
  <c r="E724" i="7" s="1"/>
  <c r="I472" i="1"/>
  <c r="E725" i="7" s="1"/>
  <c r="I473" i="1"/>
  <c r="E726" i="7" s="1"/>
  <c r="I475" i="1"/>
  <c r="E728" i="7" s="1"/>
  <c r="I476" i="1"/>
  <c r="E763" i="7" s="1"/>
  <c r="I477" i="1"/>
  <c r="E764" i="7" s="1"/>
  <c r="I726" i="1"/>
  <c r="E777" i="7" s="1"/>
  <c r="I483" i="1"/>
  <c r="E341" i="7" s="1"/>
  <c r="I484" i="1"/>
  <c r="E425" i="7" s="1"/>
  <c r="I482" i="1"/>
  <c r="E206" i="7" s="1"/>
  <c r="I485" i="1"/>
  <c r="E426" i="7" s="1"/>
  <c r="I486" i="1"/>
  <c r="E427" i="7" s="1"/>
  <c r="I487" i="1"/>
  <c r="E428" i="7" s="1"/>
  <c r="I488" i="1"/>
  <c r="E429" i="7" s="1"/>
  <c r="I490" i="1"/>
  <c r="E102" i="7" s="1"/>
  <c r="I493" i="1"/>
  <c r="E121" i="7" s="1"/>
  <c r="I492" i="1"/>
  <c r="E116" i="7" s="1"/>
  <c r="I491" i="1"/>
  <c r="E117" i="7" s="1"/>
  <c r="I494" i="1"/>
  <c r="E118" i="7" s="1"/>
  <c r="I495" i="1"/>
  <c r="E119" i="7" s="1"/>
  <c r="I496" i="1"/>
  <c r="E120" i="7" s="1"/>
  <c r="I687" i="1"/>
  <c r="E203" i="7" s="1"/>
  <c r="I688" i="1"/>
  <c r="E204" i="7" s="1"/>
  <c r="I689" i="1"/>
  <c r="E205" i="7" s="1"/>
  <c r="I497" i="1"/>
  <c r="E345" i="7" s="1"/>
  <c r="I498" i="1"/>
  <c r="E348" i="7" s="1"/>
  <c r="I504" i="1"/>
  <c r="E353" i="7" s="1"/>
  <c r="I501" i="1"/>
  <c r="E352" i="7" s="1"/>
  <c r="I500" i="1"/>
  <c r="E350" i="7" s="1"/>
  <c r="I506" i="1"/>
  <c r="E356" i="7" s="1"/>
  <c r="I510" i="1"/>
  <c r="E363" i="7" s="1"/>
  <c r="I512" i="1"/>
  <c r="E361" i="7" s="1"/>
  <c r="I514" i="1"/>
  <c r="E405" i="7" s="1"/>
  <c r="I515" i="1"/>
  <c r="E467" i="7" s="1"/>
  <c r="I516" i="1"/>
  <c r="E472" i="7" s="1"/>
  <c r="I518" i="1"/>
  <c r="E551" i="7" s="1"/>
  <c r="I520" i="1"/>
  <c r="E554" i="7" s="1"/>
  <c r="I521" i="1"/>
  <c r="E556" i="7" s="1"/>
  <c r="I522" i="1"/>
  <c r="E558" i="7" s="1"/>
  <c r="I523" i="1"/>
  <c r="E557" i="7" s="1"/>
  <c r="I530" i="1"/>
  <c r="E616" i="7" s="1"/>
  <c r="I524" i="1"/>
  <c r="E600" i="7" s="1"/>
  <c r="I525" i="1"/>
  <c r="E601" i="7" s="1"/>
  <c r="I526" i="1"/>
  <c r="E602" i="7" s="1"/>
  <c r="I531" i="1"/>
  <c r="E639" i="7" s="1"/>
  <c r="I532" i="1"/>
  <c r="E640" i="7" s="1"/>
  <c r="I534" i="1"/>
  <c r="E693" i="7" s="1"/>
  <c r="I536" i="1"/>
  <c r="E696" i="7" s="1"/>
  <c r="I537" i="1"/>
  <c r="E698" i="7" s="1"/>
  <c r="I538" i="1"/>
  <c r="E766" i="7" s="1"/>
  <c r="I545" i="1"/>
  <c r="E106" i="7" s="1"/>
  <c r="I544" i="1"/>
  <c r="E108" i="7" s="1"/>
  <c r="I543" i="1"/>
  <c r="E107" i="7" s="1"/>
  <c r="I546" i="1"/>
  <c r="E122" i="7" s="1"/>
  <c r="I547" i="1"/>
  <c r="E123" i="7" s="1"/>
  <c r="I548" i="1"/>
  <c r="E126" i="7" s="1"/>
  <c r="I549" i="1"/>
  <c r="E127" i="7" s="1"/>
  <c r="I550" i="1"/>
  <c r="E124" i="7" s="1"/>
  <c r="I551" i="1"/>
  <c r="E125" i="7" s="1"/>
  <c r="I557" i="1"/>
  <c r="E139" i="7" s="1"/>
  <c r="I556" i="1"/>
  <c r="E136" i="7" s="1"/>
  <c r="I558" i="1"/>
  <c r="E137" i="7" s="1"/>
  <c r="I561" i="1"/>
  <c r="E145" i="7" s="1"/>
  <c r="I560" i="1"/>
  <c r="E140" i="7" s="1"/>
  <c r="I563" i="1"/>
  <c r="E141" i="7" s="1"/>
  <c r="I562" i="1"/>
  <c r="E142" i="7" s="1"/>
  <c r="I565" i="1"/>
  <c r="E144" i="7" s="1"/>
  <c r="I564" i="1"/>
  <c r="E143" i="7" s="1"/>
  <c r="I567" i="1"/>
  <c r="E335" i="7" s="1"/>
  <c r="I568" i="1"/>
  <c r="E424" i="7" s="1"/>
  <c r="I570" i="1"/>
  <c r="E524" i="7" s="1"/>
  <c r="I569" i="1"/>
  <c r="E525" i="7" s="1"/>
  <c r="I572" i="1"/>
  <c r="E606" i="7" s="1"/>
  <c r="I573" i="1"/>
  <c r="E608" i="7" s="1"/>
  <c r="I577" i="1"/>
  <c r="E635" i="7" s="1"/>
  <c r="I576" i="1"/>
  <c r="E636" i="7" s="1"/>
  <c r="I578" i="1"/>
  <c r="E638" i="7" s="1"/>
  <c r="I593" i="1"/>
  <c r="E645" i="7" s="1"/>
  <c r="I592" i="1"/>
  <c r="E647" i="7" s="1"/>
  <c r="I591" i="1"/>
  <c r="E643" i="7" s="1"/>
  <c r="I590" i="1"/>
  <c r="E644" i="7" s="1"/>
  <c r="I589" i="1"/>
  <c r="E646" i="7" s="1"/>
  <c r="I597" i="1"/>
  <c r="E649" i="7" s="1"/>
  <c r="I596" i="1"/>
  <c r="E654" i="7" s="1"/>
  <c r="I595" i="1"/>
  <c r="E648" i="7" s="1"/>
  <c r="I594" i="1"/>
  <c r="E650" i="7" s="1"/>
  <c r="I601" i="1"/>
  <c r="E655" i="7" s="1"/>
  <c r="I600" i="1"/>
  <c r="E653" i="7" s="1"/>
  <c r="I603" i="1"/>
  <c r="E657" i="7" s="1"/>
  <c r="I602" i="1"/>
  <c r="E656" i="7" s="1"/>
  <c r="I604" i="1"/>
  <c r="E658" i="7" s="1"/>
  <c r="I607" i="1"/>
  <c r="E660" i="7" s="1"/>
  <c r="I606" i="1"/>
  <c r="E661" i="7" s="1"/>
  <c r="I605" i="1"/>
  <c r="E659" i="7" s="1"/>
  <c r="I609" i="1"/>
  <c r="E663" i="7" s="1"/>
  <c r="I613" i="1"/>
  <c r="E666" i="7" s="1"/>
  <c r="I612" i="1"/>
  <c r="E669" i="7" s="1"/>
  <c r="I611" i="1"/>
  <c r="E665" i="7" s="1"/>
  <c r="I610" i="1"/>
  <c r="E664" i="7" s="1"/>
  <c r="I615" i="1"/>
  <c r="E668" i="7" s="1"/>
  <c r="I614" i="1"/>
  <c r="E667" i="7" s="1"/>
  <c r="I617" i="1"/>
  <c r="E671" i="7" s="1"/>
  <c r="I616" i="1"/>
  <c r="E670" i="7" s="1"/>
  <c r="I619" i="1"/>
  <c r="E675" i="7" s="1"/>
  <c r="I618" i="1"/>
  <c r="E672" i="7" s="1"/>
  <c r="I621" i="1"/>
  <c r="E674" i="7" s="1"/>
  <c r="I626" i="1"/>
  <c r="E677" i="7" s="1"/>
  <c r="I625" i="1"/>
  <c r="E681" i="7" s="1"/>
  <c r="I624" i="1"/>
  <c r="E682" i="7" s="1"/>
  <c r="I623" i="1"/>
  <c r="E676" i="7" s="1"/>
  <c r="I622" i="1"/>
  <c r="E678" i="7" s="1"/>
  <c r="I628" i="1"/>
  <c r="E679" i="7" s="1"/>
  <c r="I627" i="1"/>
  <c r="E680" i="7" s="1"/>
  <c r="I631" i="1"/>
  <c r="E687" i="7" s="1"/>
  <c r="I630" i="1"/>
  <c r="E689" i="7" s="1"/>
  <c r="I629" i="1"/>
  <c r="E686" i="7" s="1"/>
  <c r="I632" i="1"/>
  <c r="E688" i="7" s="1"/>
  <c r="I635" i="1"/>
  <c r="E684" i="7" s="1"/>
  <c r="I580" i="1"/>
  <c r="E735" i="7" s="1"/>
  <c r="I583" i="1"/>
  <c r="E782" i="7" s="1"/>
  <c r="I584" i="1"/>
  <c r="E783" i="7" s="1"/>
  <c r="I587" i="1"/>
  <c r="E785" i="7" s="1"/>
  <c r="I637" i="1"/>
  <c r="E788" i="7" s="1"/>
  <c r="I638" i="1"/>
  <c r="E787" i="7" s="1"/>
  <c r="I639" i="1"/>
  <c r="E146" i="7" s="1"/>
  <c r="I641" i="1"/>
  <c r="E147" i="7" s="1"/>
  <c r="I642" i="1"/>
  <c r="E149" i="7" s="1"/>
  <c r="I643" i="1"/>
  <c r="E150" i="7" s="1"/>
  <c r="I644" i="1"/>
  <c r="E151" i="7" s="1"/>
  <c r="I645" i="1"/>
  <c r="E152" i="7" s="1"/>
  <c r="I646" i="1"/>
  <c r="E334" i="7" s="1"/>
  <c r="I648" i="1"/>
  <c r="E339" i="7" s="1"/>
  <c r="I649" i="1"/>
  <c r="E347" i="7" s="1"/>
  <c r="I650" i="1"/>
  <c r="E395" i="7" s="1"/>
  <c r="I652" i="1"/>
  <c r="E397" i="7" s="1"/>
  <c r="I651" i="1"/>
  <c r="E396" i="7" s="1"/>
  <c r="I653" i="1"/>
  <c r="E398" i="7" s="1"/>
  <c r="I655" i="1"/>
  <c r="E404" i="7" s="1"/>
  <c r="I654" i="1"/>
  <c r="E403" i="7" s="1"/>
  <c r="I656" i="1"/>
  <c r="E536" i="7" s="1"/>
  <c r="I657" i="1"/>
  <c r="E611" i="7" s="1"/>
  <c r="I658" i="1"/>
  <c r="E613" i="7" s="1"/>
  <c r="I660" i="1"/>
  <c r="E691" i="7" s="1"/>
  <c r="I659" i="1"/>
  <c r="E690" i="7" s="1"/>
  <c r="I662" i="1"/>
  <c r="E733" i="7" s="1"/>
  <c r="I666" i="1"/>
  <c r="E771" i="7" s="1"/>
  <c r="I665" i="1"/>
  <c r="E770" i="7" s="1"/>
  <c r="I668" i="1"/>
  <c r="E773" i="7" s="1"/>
  <c r="I667" i="1"/>
  <c r="E772" i="7" s="1"/>
  <c r="I670" i="1"/>
  <c r="E778" i="7" s="1"/>
  <c r="I672" i="1"/>
  <c r="E779" i="7" s="1"/>
  <c r="I673" i="1"/>
  <c r="E789" i="7" s="1"/>
  <c r="I675" i="1"/>
  <c r="E795" i="7" s="1"/>
  <c r="I674" i="1"/>
  <c r="E794" i="7" s="1"/>
  <c r="I682" i="1"/>
  <c r="E131" i="7" s="1"/>
  <c r="I677" i="1"/>
  <c r="E103" i="7" s="1"/>
  <c r="I679" i="1"/>
  <c r="E128" i="7" s="1"/>
  <c r="I680" i="1"/>
  <c r="E129" i="7" s="1"/>
  <c r="I681" i="1"/>
  <c r="E130" i="7" s="1"/>
  <c r="I686" i="1"/>
  <c r="E201" i="7" s="1"/>
  <c r="I692" i="1"/>
  <c r="E342" i="7" s="1"/>
  <c r="I693" i="1"/>
  <c r="E346" i="7" s="1"/>
  <c r="I696" i="1"/>
  <c r="E402" i="7" s="1"/>
  <c r="I699" i="1"/>
  <c r="E422" i="7" s="1"/>
  <c r="I700" i="1"/>
  <c r="E423" i="7" s="1"/>
  <c r="I701" i="1"/>
  <c r="E430" i="7" s="1"/>
  <c r="I702" i="1"/>
  <c r="E523" i="7" s="1"/>
  <c r="I705" i="1"/>
  <c r="E528" i="7" s="1"/>
  <c r="I706" i="1"/>
  <c r="E537" i="7" s="1"/>
  <c r="I712" i="1"/>
  <c r="E543" i="7" s="1"/>
  <c r="I713" i="1"/>
  <c r="E544" i="7" s="1"/>
  <c r="I717" i="1"/>
  <c r="E559" i="7" s="1"/>
  <c r="I716" i="1"/>
  <c r="E553" i="7" s="1"/>
  <c r="I718" i="1"/>
  <c r="E603" i="7" s="1"/>
  <c r="I720" i="1"/>
  <c r="E605" i="7" s="1"/>
  <c r="I721" i="1"/>
  <c r="E612" i="7" s="1"/>
  <c r="I714" i="1"/>
  <c r="E545" i="7" s="1"/>
  <c r="I722" i="1"/>
  <c r="E634" i="7" s="1"/>
  <c r="I723" i="1"/>
  <c r="E699" i="7" s="1"/>
  <c r="I725" i="1"/>
  <c r="E730" i="7" s="1"/>
  <c r="I728" i="1"/>
  <c r="E364" i="7" s="1"/>
  <c r="I733" i="1"/>
  <c r="E365" i="7" s="1"/>
  <c r="I735" i="1"/>
  <c r="E367" i="7" s="1"/>
  <c r="I736" i="1"/>
  <c r="E368" i="7" s="1"/>
  <c r="I737" i="1"/>
  <c r="E369" i="7" s="1"/>
  <c r="I738" i="1"/>
  <c r="E370" i="7" s="1"/>
  <c r="I743" i="1"/>
  <c r="E375" i="7" s="1"/>
  <c r="I744" i="1"/>
  <c r="E379" i="7" s="1"/>
  <c r="I745" i="1"/>
  <c r="E381" i="7" s="1"/>
  <c r="I741" i="1"/>
  <c r="E373" i="7" s="1"/>
  <c r="I742" i="1"/>
  <c r="E374" i="7" s="1"/>
  <c r="I732" i="1"/>
  <c r="E376" i="7" s="1"/>
  <c r="I729" i="1"/>
  <c r="E378" i="7" s="1"/>
  <c r="I747" i="1"/>
  <c r="E468" i="7" s="1"/>
  <c r="I749" i="1"/>
  <c r="E736" i="7" s="1"/>
  <c r="I748" i="1"/>
  <c r="E737" i="7" s="1"/>
  <c r="I757" i="1"/>
  <c r="E752" i="7" s="1"/>
  <c r="I750" i="1"/>
  <c r="E740" i="7" s="1"/>
  <c r="I751" i="1"/>
  <c r="E741" i="7" s="1"/>
  <c r="I752" i="1"/>
  <c r="E744" i="7" s="1"/>
  <c r="I753" i="1"/>
  <c r="E745" i="7" s="1"/>
  <c r="I758" i="1"/>
  <c r="E738" i="7" s="1"/>
  <c r="I759" i="1"/>
  <c r="E746" i="7" s="1"/>
  <c r="I761" i="1"/>
  <c r="E743" i="7" s="1"/>
  <c r="I762" i="1"/>
  <c r="E748" i="7" s="1"/>
  <c r="I764" i="1"/>
  <c r="E749" i="7" s="1"/>
  <c r="I766" i="1"/>
  <c r="E751" i="7" s="1"/>
  <c r="I767" i="1"/>
  <c r="E753" i="7" s="1"/>
  <c r="I754" i="1"/>
  <c r="E755" i="7" s="1"/>
  <c r="I760" i="1"/>
  <c r="E757" i="7" s="1"/>
  <c r="I771" i="1"/>
  <c r="E759" i="7" s="1"/>
  <c r="I772" i="1"/>
  <c r="E760" i="7" s="1"/>
  <c r="I773" i="1"/>
  <c r="E761" i="7" s="1"/>
  <c r="I774" i="1"/>
  <c r="E762" i="7" s="1"/>
  <c r="I777" i="1"/>
  <c r="E110" i="7" s="1"/>
  <c r="I778" i="1"/>
  <c r="E111" i="7" s="1"/>
  <c r="I779" i="1"/>
  <c r="E112" i="7" s="1"/>
  <c r="I780" i="1"/>
  <c r="E406" i="7" s="1"/>
  <c r="I782" i="1"/>
  <c r="E408" i="7" s="1"/>
  <c r="I783" i="1"/>
  <c r="E732" i="7" s="1"/>
  <c r="I785" i="1"/>
  <c r="E620" i="7" s="1"/>
  <c r="I787" i="1"/>
  <c r="E622" i="7" s="1"/>
  <c r="I788" i="1"/>
  <c r="E791" i="7" s="1"/>
  <c r="I789" i="1"/>
  <c r="E792" i="7" s="1"/>
  <c r="I791" i="1" l="1"/>
  <c r="E796" i="7" s="1"/>
  <c r="D942" i="7" l="1"/>
  <c r="I793" i="1"/>
  <c r="E798" i="7" l="1"/>
  <c r="I937" i="1"/>
  <c r="E942" i="7" s="1"/>
  <c r="G942" i="7"/>
  <c r="D943" i="7"/>
  <c r="G943" i="7" l="1"/>
  <c r="I938" i="1"/>
  <c r="E943" i="7" s="1"/>
</calcChain>
</file>

<file path=xl/comments1.xml><?xml version="1.0" encoding="utf-8"?>
<comments xmlns="http://schemas.openxmlformats.org/spreadsheetml/2006/main">
  <authors>
    <author>Золотая рыбка</author>
    <author>Heat Time</author>
    <author>LENOVO</author>
    <author>Автор</author>
  </authors>
  <commentList>
    <comment ref="C397" authorId="0">
      <text>
        <r>
          <rPr>
            <sz val="9"/>
            <color indexed="81"/>
            <rFont val="Tahoma"/>
            <family val="2"/>
            <charset val="204"/>
          </rPr>
          <t>при покупке 2 шт. - третья в подарок!</t>
        </r>
      </text>
    </comment>
    <comment ref="E397" authorId="1">
      <text>
        <r>
          <rPr>
            <b/>
            <sz val="9"/>
            <color indexed="81"/>
            <rFont val="Tahoma"/>
            <family val="2"/>
            <charset val="204"/>
          </rPr>
          <t>при покупке 2 шт. - третья в подарок</t>
        </r>
        <r>
          <rPr>
            <sz val="9"/>
            <color indexed="81"/>
            <rFont val="Tahoma"/>
            <family val="2"/>
            <charset val="204"/>
          </rPr>
          <t>!</t>
        </r>
      </text>
    </comment>
    <comment ref="C418" authorId="1">
      <text>
        <r>
          <rPr>
            <b/>
            <sz val="9"/>
            <color indexed="81"/>
            <rFont val="Tahoma"/>
            <charset val="1"/>
          </rPr>
          <t>ПРЕТЕНЗИИ НЕ ПРИНИМАЮТСЯ!</t>
        </r>
      </text>
    </comment>
    <comment ref="C426" authorId="1">
      <text>
        <r>
          <rPr>
            <b/>
            <sz val="9"/>
            <color indexed="81"/>
            <rFont val="Tahoma"/>
            <family val="2"/>
            <charset val="204"/>
          </rPr>
          <t>ПРЕТЕНЗИИ НЕ ПРИНИМАЮТСЯ!</t>
        </r>
      </text>
    </comment>
    <comment ref="C428" authorId="1">
      <text>
        <r>
          <rPr>
            <b/>
            <sz val="9"/>
            <color indexed="81"/>
            <rFont val="Tahoma"/>
            <family val="2"/>
            <charset val="204"/>
          </rPr>
          <t>ПРЕТЕНЗИИ НЕ ПРИНИМАЮТСЯ!</t>
        </r>
      </text>
    </comment>
    <comment ref="C435" authorId="1">
      <text>
        <r>
          <rPr>
            <b/>
            <sz val="9"/>
            <color indexed="81"/>
            <rFont val="Tahoma"/>
            <family val="2"/>
            <charset val="204"/>
          </rPr>
          <t>ПРЕТЕНЗИИ НЕ ПРИНИМАЮТСЯ!</t>
        </r>
      </text>
    </comment>
    <comment ref="C514" authorId="2">
      <text>
        <r>
          <rPr>
            <b/>
            <sz val="9"/>
            <color indexed="81"/>
            <rFont val="Tahoma"/>
            <family val="2"/>
            <charset val="204"/>
          </rPr>
          <t>СООБЩИТЬ О ПОСТАВКЕ В ВК</t>
        </r>
      </text>
    </comment>
    <comment ref="C567" authorId="1">
      <text>
        <r>
          <rPr>
            <b/>
            <sz val="9"/>
            <color indexed="81"/>
            <rFont val="Tahoma"/>
            <family val="2"/>
            <charset val="204"/>
          </rPr>
          <t>ПРЕТЕНЗИИ НЕ ПРИНИМАЮТСЯ!</t>
        </r>
      </text>
    </comment>
    <comment ref="C672" authorId="0">
      <text>
        <r>
          <rPr>
            <sz val="9"/>
            <color indexed="81"/>
            <rFont val="Tahoma"/>
            <family val="2"/>
            <charset val="204"/>
          </rPr>
          <t>при покупке 2 шт. - третья в подарок!</t>
        </r>
      </text>
    </comment>
    <comment ref="E672" authorId="1">
      <text>
        <r>
          <rPr>
            <b/>
            <sz val="9"/>
            <color indexed="81"/>
            <rFont val="Tahoma"/>
            <family val="2"/>
            <charset val="204"/>
          </rPr>
          <t>при покупке 2 шт. - третья в подарок</t>
        </r>
        <r>
          <rPr>
            <sz val="9"/>
            <color indexed="81"/>
            <rFont val="Tahoma"/>
            <family val="2"/>
            <charset val="204"/>
          </rPr>
          <t>!</t>
        </r>
      </text>
    </comment>
    <comment ref="C677" authorId="3">
      <text>
        <r>
          <rPr>
            <b/>
            <sz val="9"/>
            <color indexed="81"/>
            <rFont val="Tahoma"/>
            <family val="2"/>
            <charset val="204"/>
          </rPr>
          <t>ПРЕТЕНЗИИ НЕ ПРИНИМАЮТСЯ!</t>
        </r>
      </text>
    </comment>
    <comment ref="C679" authorId="2">
      <text>
        <r>
          <rPr>
            <b/>
            <sz val="9"/>
            <color indexed="81"/>
            <rFont val="Tahoma"/>
            <family val="2"/>
            <charset val="204"/>
          </rPr>
          <t>ПРЕТЕНЗИИ НЕ ПРИНИМАЮТСЯ!</t>
        </r>
      </text>
    </comment>
    <comment ref="C680" authorId="3">
      <text>
        <r>
          <rPr>
            <b/>
            <sz val="11"/>
            <color rgb="FF000000"/>
            <rFont val="Calibri"/>
            <family val="2"/>
            <charset val="204"/>
          </rPr>
          <t>ПРЕТЕНЗИИ НЕ ПРИНИМАЮТСЯ!</t>
        </r>
      </text>
    </comment>
    <comment ref="C681" authorId="3">
      <text>
        <r>
          <rPr>
            <b/>
            <sz val="9"/>
            <color indexed="81"/>
            <rFont val="Tahoma"/>
            <family val="2"/>
            <charset val="204"/>
          </rPr>
          <t>ПРЕТЕНЗИИ НЕ ПРИНИМАЮТСЯ!</t>
        </r>
      </text>
    </comment>
    <comment ref="C682" authorId="3">
      <text>
        <r>
          <rPr>
            <b/>
            <sz val="9"/>
            <color indexed="81"/>
            <rFont val="Tahoma"/>
            <family val="2"/>
            <charset val="204"/>
          </rPr>
          <t>ПРЕТЕНЗИИ НЕ ПРИНИМАЮТСЯ!</t>
        </r>
      </text>
    </comment>
    <comment ref="C692" authorId="3">
      <text>
        <r>
          <rPr>
            <b/>
            <sz val="9"/>
            <color indexed="81"/>
            <rFont val="Tahoma"/>
            <family val="2"/>
            <charset val="204"/>
          </rPr>
          <t>ПРЕТЕНЗИИ НЕ ПРИНИМАЮТСЯ!</t>
        </r>
      </text>
    </comment>
    <comment ref="C702" authorId="2">
      <text>
        <r>
          <rPr>
            <b/>
            <sz val="9"/>
            <color indexed="81"/>
            <rFont val="Tahoma"/>
            <family val="2"/>
            <charset val="204"/>
          </rPr>
          <t>ПРЕТЕНЗИИ НЕ ПРИНИМАЮТСЯ!</t>
        </r>
      </text>
    </comment>
    <comment ref="C704" authorId="0">
      <text>
        <r>
          <rPr>
            <b/>
            <sz val="9"/>
            <color indexed="81"/>
            <rFont val="Tahoma"/>
            <family val="2"/>
            <charset val="204"/>
          </rPr>
          <t>при покупке 10 шт. - 2 шт. БОНУС!</t>
        </r>
      </text>
    </comment>
    <comment ref="E704" authorId="1">
      <text>
        <r>
          <rPr>
            <b/>
            <sz val="9"/>
            <color indexed="81"/>
            <rFont val="Tahoma"/>
            <family val="2"/>
            <charset val="204"/>
          </rPr>
          <t>при покупке 10 шт. - 2 шт. БОНУС!</t>
        </r>
      </text>
    </comment>
    <comment ref="C717" authorId="3">
      <text>
        <r>
          <rPr>
            <b/>
            <sz val="11"/>
            <color rgb="FF000000"/>
            <rFont val="Calibri"/>
            <family val="2"/>
            <charset val="204"/>
          </rPr>
          <t>ПРЕТЕНЗИИ НЕ ПРИНИМАЮТСЯ!</t>
        </r>
      </text>
    </comment>
  </commentList>
</comments>
</file>

<file path=xl/sharedStrings.xml><?xml version="1.0" encoding="utf-8"?>
<sst xmlns="http://schemas.openxmlformats.org/spreadsheetml/2006/main" count="4051" uniqueCount="1776">
  <si>
    <t>Наименование</t>
  </si>
  <si>
    <t>Статус</t>
  </si>
  <si>
    <t>Размер</t>
  </si>
  <si>
    <t>Акулий Бала</t>
  </si>
  <si>
    <t>4-5 см</t>
  </si>
  <si>
    <t>Барбус алый</t>
  </si>
  <si>
    <t>2-3 см</t>
  </si>
  <si>
    <t>Барбус вишнёвый</t>
  </si>
  <si>
    <t>Барбус Денисони</t>
  </si>
  <si>
    <t>Барбус золотой</t>
  </si>
  <si>
    <t>нет в наличии</t>
  </si>
  <si>
    <t>Барбус Лещевидный золотой</t>
  </si>
  <si>
    <t>4 см</t>
  </si>
  <si>
    <t>Барбус мшистый (Мутант)</t>
  </si>
  <si>
    <t>Барбус неоновый</t>
  </si>
  <si>
    <t>Барбус огненный</t>
  </si>
  <si>
    <t>Барбус Олиголепис</t>
  </si>
  <si>
    <t>Барбус Пятиполосый</t>
  </si>
  <si>
    <t>Барбус суматранский</t>
  </si>
  <si>
    <t>Барбус суматранский альбинос</t>
  </si>
  <si>
    <t>Барбус Филаментоза</t>
  </si>
  <si>
    <t>Барбус Шуберта</t>
  </si>
  <si>
    <t>Барбус Шуберта зелёный</t>
  </si>
  <si>
    <t>Барбус GLO зелёный</t>
  </si>
  <si>
    <t>Водорослеед Сиамский</t>
  </si>
  <si>
    <t>3-4 см</t>
  </si>
  <si>
    <t>Гарра руфа</t>
  </si>
  <si>
    <t>8-10 см</t>
  </si>
  <si>
    <t>Данио GLO ассорти</t>
  </si>
  <si>
    <t>Данио GLO жёлтый</t>
  </si>
  <si>
    <t>Данио GLO красный</t>
  </si>
  <si>
    <t>Данио GLO оранжевый</t>
  </si>
  <si>
    <t>Данио GLO розовый</t>
  </si>
  <si>
    <t>Данио GLO салатовый</t>
  </si>
  <si>
    <t>Данио GLO синий</t>
  </si>
  <si>
    <t>Данио GLO сиреневый</t>
  </si>
  <si>
    <t>Кардинал</t>
  </si>
  <si>
    <t>Кардинал золотой</t>
  </si>
  <si>
    <t>Лабео Биколор L</t>
  </si>
  <si>
    <t>Лабео Френатус L</t>
  </si>
  <si>
    <t>Лабео альбинос L</t>
  </si>
  <si>
    <t>Микрорасбора Галактика</t>
  </si>
  <si>
    <t>Расбора Бригитты</t>
  </si>
  <si>
    <t>Расбора Клинопятнистая</t>
  </si>
  <si>
    <t>Расбора Чёрный бриллиант</t>
  </si>
  <si>
    <t>2 см</t>
  </si>
  <si>
    <t>5-6 см</t>
  </si>
  <si>
    <t>Золотые рыбки</t>
  </si>
  <si>
    <t>5 см</t>
  </si>
  <si>
    <t>Водяные глазки красная L</t>
  </si>
  <si>
    <t>6 см</t>
  </si>
  <si>
    <t>Вуалехвост Красная шапочка L</t>
  </si>
  <si>
    <t>Жемчужинка L</t>
  </si>
  <si>
    <t>Оранда красная L</t>
  </si>
  <si>
    <t>Оранда красно-белая L</t>
  </si>
  <si>
    <t>Оранда красно-чёрная L</t>
  </si>
  <si>
    <t>Оранда Красная Шапочка L</t>
  </si>
  <si>
    <t>15-20 см</t>
  </si>
  <si>
    <t>Риукин красный L</t>
  </si>
  <si>
    <t>Риукин красно-белый L</t>
  </si>
  <si>
    <t>Риукин ситцевый L</t>
  </si>
  <si>
    <t>Телескоп красно-чёрный L</t>
  </si>
  <si>
    <t>Телескоп Бабочка красно-белая L</t>
  </si>
  <si>
    <t>Телескоп Бабочка чёрная L</t>
  </si>
  <si>
    <t>Акантофтальмус (Кюля)</t>
  </si>
  <si>
    <t>8-12 см</t>
  </si>
  <si>
    <t>Боция клоун L</t>
  </si>
  <si>
    <t>3 см</t>
  </si>
  <si>
    <t>Боция лохаката мраморная L</t>
  </si>
  <si>
    <t>Боция стриата</t>
  </si>
  <si>
    <t>5-7 см</t>
  </si>
  <si>
    <t>Нормана голубоглазая</t>
  </si>
  <si>
    <t>Гуппи самка ассорти</t>
  </si>
  <si>
    <t>Гуппи самец ассорти</t>
  </si>
  <si>
    <t>Гуппи Дракон в смокинге (самец)</t>
  </si>
  <si>
    <t>pecilievye_guppi-drakon-v-smokinge-samec.jpg</t>
  </si>
  <si>
    <t>Гуппи голубовато-чёрный золотой (самец)</t>
  </si>
  <si>
    <t>pecilievye_guppi-golubovato-chyornyj-zolotoj-samec.jpg</t>
  </si>
  <si>
    <t>Гуппи жёлтый германский (самец)</t>
  </si>
  <si>
    <t>Гуппи зелёно-голубой розовохвостый (самец)</t>
  </si>
  <si>
    <t>pecilievye_guppi-zelyono-goluboj-rozovohvostyj-samec.jpg</t>
  </si>
  <si>
    <t>Гуппи кобра жёлто-золотая (самец)</t>
  </si>
  <si>
    <t>pecilievye_guppi-kobra-zhyolto-zolotaya-samec.jpg</t>
  </si>
  <si>
    <t>Гуппи кобра зелёная (самец)</t>
  </si>
  <si>
    <t>Гуппи кобра зелёная металл. голова (самец)</t>
  </si>
  <si>
    <t>Гуппи кобра зелёная трава (самец)</t>
  </si>
  <si>
    <t>pecilievye_guppi-kobra-zelyonaya-trava-samec.jpg</t>
  </si>
  <si>
    <t>Гуппи кобра красивая (самец)</t>
  </si>
  <si>
    <t>pecilievye_guppi-kobra-krasivaya-samec.jpg</t>
  </si>
  <si>
    <t>Гуппи кобра красная (самец)</t>
  </si>
  <si>
    <t>Гуппи кобра красный блондин (самец)</t>
  </si>
  <si>
    <t>Гуппи кобра сансет (самец)</t>
  </si>
  <si>
    <t>pecilievye_guppi-kobra-sanset-samec.jpg</t>
  </si>
  <si>
    <t>Гуппи кобра синяя (самец)</t>
  </si>
  <si>
    <t>Гуппи коронохвостый лира (самец)</t>
  </si>
  <si>
    <t>pecilievye_guppi-koronohvostyj-lira-samec.jpg</t>
  </si>
  <si>
    <t>Гуппи красивый (самец)</t>
  </si>
  <si>
    <t>pecilievye_guppi-krasivyj-samec.jpg</t>
  </si>
  <si>
    <t>Гуппи красный (самец)</t>
  </si>
  <si>
    <t>pecilievye_guppi-krasnyj-samec.jpg</t>
  </si>
  <si>
    <t>Гуппи красный блондин (самец)</t>
  </si>
  <si>
    <t>Гуппи красный коралл (самец)</t>
  </si>
  <si>
    <t>Гуппи Лазерный луч (самец)</t>
  </si>
  <si>
    <t>pecilievye_guppi-lazernyj-luch-samec.jpg</t>
  </si>
  <si>
    <t>Гуппи лимонно-жёлтый (самец)</t>
  </si>
  <si>
    <t>pecilievye_guppi-limonno-zhyoltyj-samec.jpg</t>
  </si>
  <si>
    <t>Гуппи люминесцент (самец)</t>
  </si>
  <si>
    <t>Гуппи металлик красный (самец)</t>
  </si>
  <si>
    <t>pecilievye_guppi-metallik-krasnyj-samec.jpg</t>
  </si>
  <si>
    <t>Гуппи микариф жёлтый (самец)</t>
  </si>
  <si>
    <t>Гуппи микариф жёлто-золотой (самец)</t>
  </si>
  <si>
    <t>pecilievye_guppi-mikarif-zhyolto-zolotoj-samec.jpg</t>
  </si>
  <si>
    <t>Гуппи микариф сансет (самец)</t>
  </si>
  <si>
    <t>pecilievye_guppi-mikarif-sanset-samec.jpg</t>
  </si>
  <si>
    <t>Гуппи мозаика голубая (самец)</t>
  </si>
  <si>
    <t>Гуппи мозаика красно-синяя (самец)</t>
  </si>
  <si>
    <t>pecilievye_guppi-mozaika-krasno-sinyaya-samec.jpg</t>
  </si>
  <si>
    <t>Гуппи Московский голубой (самец)</t>
  </si>
  <si>
    <t>pecilievye_guppi-moskovskij-goluboj-samec.jpg</t>
  </si>
  <si>
    <t>Гуппи Московский зелёный (самец)</t>
  </si>
  <si>
    <t>pecilievye_guppi-moskovskij-zelyonyj-samec.jpg</t>
  </si>
  <si>
    <t>Гуппи Московский зелёный жёлтый (самец)</t>
  </si>
  <si>
    <t>pecilievye_guppi-moskovskij-zelyonyj-zhyoltyj-samec.jpg</t>
  </si>
  <si>
    <t>Гуппи Московский красный (самец)</t>
  </si>
  <si>
    <t>pecilievye_guppi-moskovskij-krasnyj-samec.jpg</t>
  </si>
  <si>
    <t>Гуппи Московский синий (самец)</t>
  </si>
  <si>
    <t>pecilievye_guppi-moskovskij-sinij-samec.jpg</t>
  </si>
  <si>
    <t>Гуппи неон зелёный (самец)</t>
  </si>
  <si>
    <t>pecilievye_guppi-neon-zelyonyj-samec.jpg</t>
  </si>
  <si>
    <t>Гуппи неон золотой (самец)</t>
  </si>
  <si>
    <t>pecilievye_guppi-neon-zolotoj-samec.jpg</t>
  </si>
  <si>
    <t>Гуппи неон золотой красный (самец)</t>
  </si>
  <si>
    <t>pecilievye_guppi-neon-zolotoj-krasnyj-samec.jpg</t>
  </si>
  <si>
    <t>Гуппи неон красный (самец)</t>
  </si>
  <si>
    <t>pecilievye_guppi-neon-krasnyj-samec.jpg</t>
  </si>
  <si>
    <t>Гуппи неон сине-зелёный (самец)</t>
  </si>
  <si>
    <t>pecilievye_guppi-neon-sine-zelyonyj-samec.jpg</t>
  </si>
  <si>
    <t>Гуппи неоновый блеск (самец)</t>
  </si>
  <si>
    <t>pecilievye_guppi-neonovyj-blesk-samec.jpg</t>
  </si>
  <si>
    <t>Гуппи огненный хвост (самец)</t>
  </si>
  <si>
    <t>pecilievye_guppi-ognennyj-hvost-samec.jpg</t>
  </si>
  <si>
    <t>Гуппи Платина альбинос (самец)</t>
  </si>
  <si>
    <t>pecilievye_guppi-platina-albinos-samec.jpg</t>
  </si>
  <si>
    <t>Гуппи Пиджен блад красный (самец)</t>
  </si>
  <si>
    <t>pecilievye_guppi-pidzhen-blad-krasnyj-samec.jpg</t>
  </si>
  <si>
    <t>Гуппи попугай (самец)</t>
  </si>
  <si>
    <t>pecilievye_guppi-popugaj-samec.jpg</t>
  </si>
  <si>
    <t>Гуппи пурпурная королева (самец)</t>
  </si>
  <si>
    <t>pecilievye_guppi-purpurnaya-koroleva-samec.jpg</t>
  </si>
  <si>
    <t>Гуппи радужный (самец)</t>
  </si>
  <si>
    <t>pecilievye_guppi-raduzhnyj-samec.jpg</t>
  </si>
  <si>
    <t>Гуппи Сапфир красный (самец)</t>
  </si>
  <si>
    <t>pecilievye_guppi-sapfir-krasnyj-samec.jpg</t>
  </si>
  <si>
    <t>Гуппи Сапфир синий (самец)</t>
  </si>
  <si>
    <t>pecilievye_guppi-sapfir-sinij-samec.jpg</t>
  </si>
  <si>
    <t>Гуппи сине-чёрный (самец)</t>
  </si>
  <si>
    <t>pecilievye_guppi-sine-chyornyj-samec.jpg</t>
  </si>
  <si>
    <t>Гуппи Синий Павлин (самец)</t>
  </si>
  <si>
    <t>pecilievye_guppi-sinij-pavlin-samec.jpg</t>
  </si>
  <si>
    <t>Гуппи тело серебро (самец)</t>
  </si>
  <si>
    <t>pecilievye_guppi-telo-serebro-samec.jpg</t>
  </si>
  <si>
    <t>Гуппи триколор (самец)</t>
  </si>
  <si>
    <t>pecilievye_guppi-trikolor-samec.jpg</t>
  </si>
  <si>
    <t>Гуппи тукседо жёлтый (самец)</t>
  </si>
  <si>
    <t>pecilievye_guppi-tuksedo-zhyoltyj-samec.jpg</t>
  </si>
  <si>
    <t>Гуппи тукседо красный (самец)</t>
  </si>
  <si>
    <t>Гуппи тукседо красный золотой (самец)</t>
  </si>
  <si>
    <t>pecilievye_guppi-tuksedo-krasno-zolotoj-samec.jpg</t>
  </si>
  <si>
    <t>Гуппи тукседо микариф (самец)</t>
  </si>
  <si>
    <t>pecilievye_guppi-tuksedo-mikarif-samec.jpg</t>
  </si>
  <si>
    <t>Гуппи тукседо неоново-белый (самец)</t>
  </si>
  <si>
    <t>Гуппи тукседо розовый (самец)</t>
  </si>
  <si>
    <t>pecilievye_guppi-tuksedo-rozovyj-samec.jpg</t>
  </si>
  <si>
    <t>Гуппи туркис красный серебряный (самец)</t>
  </si>
  <si>
    <t>pecilievye_guppi-turkis-krasnyj-serebryanyj-samec.jpg</t>
  </si>
  <si>
    <t>Гуппи туркис красный хвост (самец)</t>
  </si>
  <si>
    <t>pecilievye_guppi-turkis-krasnyj-hvost-samec.jpg</t>
  </si>
  <si>
    <t>Гуппи туркис синий хвост (самец)</t>
  </si>
  <si>
    <t>Гуппи чёрный полностью (самец)</t>
  </si>
  <si>
    <t>pecilievye_guppi-chernyj-polnostyu-samec.jpg</t>
  </si>
  <si>
    <t>Гуппи чёрный хвост (самец)</t>
  </si>
  <si>
    <t>Гуппи Слоновьи уши (самец)</t>
  </si>
  <si>
    <t>Гуппи Японский синий нижний меч (самец)</t>
  </si>
  <si>
    <t>pecilievye_guppi-yaponskij-sinij-nizhnij-mech-samec.jpg</t>
  </si>
  <si>
    <t>Гуппи Эндлера синий (самец)</t>
  </si>
  <si>
    <t>Гуппи Эндлера тигровый (самец)</t>
  </si>
  <si>
    <t>pecilievye_mechenosec-assorti.jpg</t>
  </si>
  <si>
    <t>7-8 см</t>
  </si>
  <si>
    <t>Меченосец ананасовый L</t>
  </si>
  <si>
    <t>Меченосец берлинский L</t>
  </si>
  <si>
    <t>Меченосец зелёный чёрный хвост L</t>
  </si>
  <si>
    <t>pecilievye_mechenosec-zelyonyj-chyornyj-hvost.jpg</t>
  </si>
  <si>
    <t>Меченосец золотой L</t>
  </si>
  <si>
    <t>Меченосец кои (Кохаку) L</t>
  </si>
  <si>
    <t>pecilievye_mechenosec-koi-kohaku.jpg</t>
  </si>
  <si>
    <t>pecilievye_mechenosec-krasnyj.jpg</t>
  </si>
  <si>
    <t>Меченосец красный L</t>
  </si>
  <si>
    <t>Меченосец красный ситцевый L</t>
  </si>
  <si>
    <t>pecilievye_mechenosec-krasnyj-sitcevyj.jpg</t>
  </si>
  <si>
    <t>pecilievye_mechenosec-krasnyj-chernohvostyj.jpg</t>
  </si>
  <si>
    <t>Меченосец красный чернохвостый L</t>
  </si>
  <si>
    <t>Меченосец неоновый L</t>
  </si>
  <si>
    <t>pecilievye_mechenosec-neonovyj.jpg</t>
  </si>
  <si>
    <t>Меченосец ситцевый L</t>
  </si>
  <si>
    <t>pecilievye_mechenosec-sitcevyj.jpg</t>
  </si>
  <si>
    <t>Меченосец триколор L</t>
  </si>
  <si>
    <t>pecilievye_mechenosec-trikolor.jpg</t>
  </si>
  <si>
    <t>Меченосец чёрный L</t>
  </si>
  <si>
    <t>pecilievye_mechenosec-krasnyj-tuksedo.jpg</t>
  </si>
  <si>
    <t>Меченосец тукседо красный L</t>
  </si>
  <si>
    <t>Меченосец вильчатый L</t>
  </si>
  <si>
    <t>pecilievye_mechenosec-vilchatyj-krasnyj.jpg</t>
  </si>
  <si>
    <t>Меченосец вильчатый красный L</t>
  </si>
  <si>
    <t>Меченосец вильчатый тигровый L</t>
  </si>
  <si>
    <t>pecilievye_mechenosec-vilchatyj-tigrovyj.jpg</t>
  </si>
  <si>
    <t>Меченосец высокоплавничный тигровый М</t>
  </si>
  <si>
    <t>pecilievye_mechenosec-vysokoplavnichnyj-tigrovyj.jpg</t>
  </si>
  <si>
    <t>Моллинезия баллон ассорти</t>
  </si>
  <si>
    <t>pecilievye_mollineziya-ballon-assorti.jpg</t>
  </si>
  <si>
    <t>Моллинезия баллон лирохвостая</t>
  </si>
  <si>
    <t>pecilievye_mollineziya-ballon-lirohvostaya.jpg</t>
  </si>
  <si>
    <t>Моллинезия белая L</t>
  </si>
  <si>
    <t>Моллинезия жёлтая L</t>
  </si>
  <si>
    <t>pecilievye_mollineziya-zhyolto-chyornaya.jpg</t>
  </si>
  <si>
    <t>pecilievye_mollineziya-zolotaya-pyl.jpg</t>
  </si>
  <si>
    <t>pecilievye_mollineziya-zolotoj-cvetok.jpg</t>
  </si>
  <si>
    <t>Моллинезия красная L</t>
  </si>
  <si>
    <t>pecilievye_mollineziya-krasnaya.jpg</t>
  </si>
  <si>
    <t>Моллинезия мраморная L</t>
  </si>
  <si>
    <t>pecilievye_mollineziya-mramornaya.jpg</t>
  </si>
  <si>
    <t>Моллинезия мраморная золотая L</t>
  </si>
  <si>
    <t>pecilievye_mollineziya-mramornaya-zolotaya.jpg</t>
  </si>
  <si>
    <t>Моллинезия мраморная Оранжевый хвост L</t>
  </si>
  <si>
    <t>pecilievye_mollineziya-mramornaya-oranzhevyj-hvost.jpg</t>
  </si>
  <si>
    <t>Моллинезия чёрная L</t>
  </si>
  <si>
    <t>Моллинезия чёрная XL</t>
  </si>
  <si>
    <t>Моллинезия лирохвостая мраморная L</t>
  </si>
  <si>
    <t>Моллинезия лирохвостая оранжевая L</t>
  </si>
  <si>
    <t>pecilievye_mollineziya-lirohvostaya-oranzhevaya.jpg</t>
  </si>
  <si>
    <t>Моллинезия лирохвостая золотая L</t>
  </si>
  <si>
    <t>Моллинезия лирохвостая серебряная L</t>
  </si>
  <si>
    <t>Моллинезия парусная баллон</t>
  </si>
  <si>
    <t>pecilievye_mollineziya-parusnaya-ballon.jpg</t>
  </si>
  <si>
    <t>Моллинезия парусная Красный Леопард L</t>
  </si>
  <si>
    <t>Моллинезия парусная мраморная L</t>
  </si>
  <si>
    <t>Моллинезия парусная мраморная золотая L</t>
  </si>
  <si>
    <t>pecilievye_mollineziya-parusnaya-mramornaya-zolotaya.jpg</t>
  </si>
  <si>
    <t>Моллинезия парусная чёрная L</t>
  </si>
  <si>
    <t>pecilievye_mollineziya-parusnaya-chyornaya.jpg</t>
  </si>
  <si>
    <t>Пецилия ассорти</t>
  </si>
  <si>
    <t>Пецилия ассорти (Москва)</t>
  </si>
  <si>
    <t>pecilievye_peciliya-assorti.jpg</t>
  </si>
  <si>
    <t>Пецилия двухлинейная</t>
  </si>
  <si>
    <t>pecilievye_peciliya-dvuhlinejnaya.jpg</t>
  </si>
  <si>
    <t>Пецилия Голубой коралл</t>
  </si>
  <si>
    <t>pecilievye_peciliya-goluboj-korall.jpg</t>
  </si>
  <si>
    <t>Пецилия Красный коралл</t>
  </si>
  <si>
    <t>pecilievye_peciliya-krasnyj-korall.jpg</t>
  </si>
  <si>
    <t>Пецилия Микки Маус</t>
  </si>
  <si>
    <t>Пецилия Микки-Маус (Москва)</t>
  </si>
  <si>
    <t>pecilievye_peciliya-mikki-maus.jpg</t>
  </si>
  <si>
    <t>Пецилия красная чернохвостая</t>
  </si>
  <si>
    <t>pecilievye_peciliya-krasnaya-chernohvostaya.jpg</t>
  </si>
  <si>
    <t>Пецилия Редиска (Москва)</t>
  </si>
  <si>
    <t>pecilievye_peciliya-rediska.jpg</t>
  </si>
  <si>
    <t>Пецилия сансет</t>
  </si>
  <si>
    <t>pecilievye_peciliya-sanset.jpg</t>
  </si>
  <si>
    <t>Пецилия трёхцветная</t>
  </si>
  <si>
    <t>pecilievye_peciliya-tryohcvetnaya.jpg</t>
  </si>
  <si>
    <t>Гурами Жемчужный</t>
  </si>
  <si>
    <t>Лабиринтовые</t>
  </si>
  <si>
    <t>Гурами Жемчужный L</t>
  </si>
  <si>
    <t>Гурами золотой (жёлтый)</t>
  </si>
  <si>
    <t>Гурами золотой (жёлтый) L</t>
  </si>
  <si>
    <t>Гурами карликовый искрящийся</t>
  </si>
  <si>
    <t>Гурами мраморный</t>
  </si>
  <si>
    <t>Гурами мраморный L</t>
  </si>
  <si>
    <t>Гурами Снежинка</t>
  </si>
  <si>
    <t>labirintovye_gurami-snezhinka.jpg</t>
  </si>
  <si>
    <t>Ктенопома леопардовая</t>
  </si>
  <si>
    <t>Лялиус самка</t>
  </si>
  <si>
    <t>labirintovye_lyalius-samka.jpg</t>
  </si>
  <si>
    <t>Лялиус кобальт</t>
  </si>
  <si>
    <t>Лялиус красный</t>
  </si>
  <si>
    <t>Лялиус красно-голубой</t>
  </si>
  <si>
    <t>labirintovye_lyalius-krasno-goluboj.jpg</t>
  </si>
  <si>
    <t>Макропод S</t>
  </si>
  <si>
    <t>6-7 см</t>
  </si>
  <si>
    <t>Петушок вуалевый самки, самцы ассорти (Москва)</t>
  </si>
  <si>
    <t>labirintovye_petushok-vualevyj-samki-samcy-assorti.jpg</t>
  </si>
  <si>
    <t>Петушок вуаль ассорти (самец)</t>
  </si>
  <si>
    <t>Петушок вуаль зелёный (самец)</t>
  </si>
  <si>
    <t>Петушок вуаль красный (самец)</t>
  </si>
  <si>
    <t>Петушок вуаль синий (самец)</t>
  </si>
  <si>
    <t>Петушок двойной хвост ассорти (самец)</t>
  </si>
  <si>
    <t>labirintovye_petushok-dvojnoj-hvost-assorti-samec.jpg</t>
  </si>
  <si>
    <t>Петушок Коронохвостый ассорти (самец)</t>
  </si>
  <si>
    <t>labirintovye_petushok-koronohvostyj-assorti-samec.jpg</t>
  </si>
  <si>
    <t>Петушок слоноухий ассорти (самец)</t>
  </si>
  <si>
    <t>Петушок супердельта ассорти (самец)</t>
  </si>
  <si>
    <t>labirintovye_petushok-superdelta-assorti-samec.jpg</t>
  </si>
  <si>
    <t>Петушок Халф мун ассорти (самец)</t>
  </si>
  <si>
    <t>Минор (Серпас)</t>
  </si>
  <si>
    <t>Минор (Серпас) вуалевый</t>
  </si>
  <si>
    <t>Неон алмазный</t>
  </si>
  <si>
    <t>Неон голубой</t>
  </si>
  <si>
    <t>Неон зелёный</t>
  </si>
  <si>
    <t>Неон красный</t>
  </si>
  <si>
    <t>Неон чёрный</t>
  </si>
  <si>
    <t>Неон чёрный алмазный</t>
  </si>
  <si>
    <t>Орнатус белоплавничный</t>
  </si>
  <si>
    <t>Орнатус обыкновенный</t>
  </si>
  <si>
    <t>Орнатус красный (Фантом)</t>
  </si>
  <si>
    <t>Орнатус чёрный (Фантом)</t>
  </si>
  <si>
    <t>Родостомус</t>
  </si>
  <si>
    <t>Родостомус золотой</t>
  </si>
  <si>
    <t>Тернеция альбинос</t>
  </si>
  <si>
    <t>Тернеция GLO ассорти</t>
  </si>
  <si>
    <t>Тернеция GLO вишнёвая</t>
  </si>
  <si>
    <t>Тернеция GLO жёлтая</t>
  </si>
  <si>
    <t>Тернеция GLO зелёная</t>
  </si>
  <si>
    <t>Тернеция GLO красная</t>
  </si>
  <si>
    <t>Тернеция GLO оранжевая</t>
  </si>
  <si>
    <t>Тернеция GLO розовая</t>
  </si>
  <si>
    <t>Тернеция GLO синяя</t>
  </si>
  <si>
    <t>Тернеция GLO сиреневая</t>
  </si>
  <si>
    <t>Тетра Аманды</t>
  </si>
  <si>
    <t>Тетра Керри</t>
  </si>
  <si>
    <t>Тетра Колумбийская</t>
  </si>
  <si>
    <t>Тетра Конго</t>
  </si>
  <si>
    <t>Тетра Лимонная</t>
  </si>
  <si>
    <t>Тетра Медная (Хасемания)</t>
  </si>
  <si>
    <t>Тетра Пальмери королевская</t>
  </si>
  <si>
    <t>Тетра Пальмери чёрная</t>
  </si>
  <si>
    <t>Тетра Пристелла</t>
  </si>
  <si>
    <t>Тетра Стеклянная</t>
  </si>
  <si>
    <t>Тетра Фонарик</t>
  </si>
  <si>
    <t>Тетра Фон рио</t>
  </si>
  <si>
    <t>Тетра Шольца</t>
  </si>
  <si>
    <t>Филомена красноглазая</t>
  </si>
  <si>
    <t>Филомена красноглазая баллон</t>
  </si>
  <si>
    <t>Хилодус</t>
  </si>
  <si>
    <t>Ириатерина Вернера</t>
  </si>
  <si>
    <t>Радужницы</t>
  </si>
  <si>
    <t>Меланотения Боэсмана</t>
  </si>
  <si>
    <t>Меланотения Голубая горбатая</t>
  </si>
  <si>
    <t>Меланотения Трёхполосая</t>
  </si>
  <si>
    <t>Меланотения Лакустрис</t>
  </si>
  <si>
    <t>Меланотения Прекокс</t>
  </si>
  <si>
    <t>Агамикс (Звёздчатый)</t>
  </si>
  <si>
    <t>Сомы</t>
  </si>
  <si>
    <t>Анциструс L</t>
  </si>
  <si>
    <t>Анциструс XL</t>
  </si>
  <si>
    <t>somy_ancistrus-vual.jpg</t>
  </si>
  <si>
    <t>somy_ancistrus-vual-albinos.jpg</t>
  </si>
  <si>
    <t>Гиринохейлус золотой</t>
  </si>
  <si>
    <t>Гиринохейлус обыкновенный</t>
  </si>
  <si>
    <t>Гиринохейлус чёрно-золотой</t>
  </si>
  <si>
    <t>Клариус</t>
  </si>
  <si>
    <t>somy_klarius.jpg</t>
  </si>
  <si>
    <t>Коридорас Брохис</t>
  </si>
  <si>
    <t>Коридорас Крапчатый</t>
  </si>
  <si>
    <t>Коридорас Золотистый</t>
  </si>
  <si>
    <t>Коридорас Зигатус</t>
  </si>
  <si>
    <t>Коридорас Панда</t>
  </si>
  <si>
    <t>Коридорас Юлии</t>
  </si>
  <si>
    <t>Коридорас Штерба</t>
  </si>
  <si>
    <t>Мешкожаберный сом</t>
  </si>
  <si>
    <t>Мистус полосатый</t>
  </si>
  <si>
    <t>Павлиний глаз</t>
  </si>
  <si>
    <t>Пангасиус (Акулий)</t>
  </si>
  <si>
    <t>Пангасиус альбинос (Акулий)</t>
  </si>
  <si>
    <t>Птеригоплихт Парчовый L</t>
  </si>
  <si>
    <t>Платидорас полосатый</t>
  </si>
  <si>
    <t>Плекостомус</t>
  </si>
  <si>
    <t>Плекостомус золотой</t>
  </si>
  <si>
    <t>Синодонтис (далматин)</t>
  </si>
  <si>
    <t>Синодонтис Эуптерус Вуалевый</t>
  </si>
  <si>
    <t>Таракатум</t>
  </si>
  <si>
    <t>Фрактоцефалус (краснохвостый)</t>
  </si>
  <si>
    <t>Акара бирюзовая S</t>
  </si>
  <si>
    <t>Американские цихлиды</t>
  </si>
  <si>
    <t>cihlidy-amer_akara-biryuzovaya.jpg</t>
  </si>
  <si>
    <t>Апистограмма Какаду</t>
  </si>
  <si>
    <t>Апистограмма Рамирези</t>
  </si>
  <si>
    <t>Апистограмма Рамирези золотая</t>
  </si>
  <si>
    <t>cihlidy-amer_apistogramma-ramirezi-zolotaya.jpg</t>
  </si>
  <si>
    <t>Апистограмма Рамирези электрик блю</t>
  </si>
  <si>
    <t>Апистограмма Рамирези баллон</t>
  </si>
  <si>
    <t>Апистограмма Рамирези баллон блю</t>
  </si>
  <si>
    <t>cihlidy-amer_apistogramma-ramirezi-ballon-blyu.jpg</t>
  </si>
  <si>
    <t>Астронотус красный L</t>
  </si>
  <si>
    <t>Астронотус красный альбинос L</t>
  </si>
  <si>
    <t>Астронотус тигровый L</t>
  </si>
  <si>
    <t>Астронотус тигровый альбинос L</t>
  </si>
  <si>
    <t>cihlidy-amer_diskus-assorti.jpg</t>
  </si>
  <si>
    <t>10-15 см</t>
  </si>
  <si>
    <t>Наннакара S</t>
  </si>
  <si>
    <t>Попугай жёлтый</t>
  </si>
  <si>
    <t>cihlidy-amer_popugaj-zhyoltyj.jpg</t>
  </si>
  <si>
    <t>Попугай красный</t>
  </si>
  <si>
    <t>Северум</t>
  </si>
  <si>
    <t>Северум L</t>
  </si>
  <si>
    <t>Северум красноточечный L</t>
  </si>
  <si>
    <t>Северум красноточечный</t>
  </si>
  <si>
    <t>cihlidy-amer_skalyariya-assorti.jpg</t>
  </si>
  <si>
    <t>Скалярия Белая S</t>
  </si>
  <si>
    <t>cihlidy-amer_skalyariya-belaya.jpg</t>
  </si>
  <si>
    <t>Скалярия Белая L</t>
  </si>
  <si>
    <t>Скалярия Белая XL</t>
  </si>
  <si>
    <t>Скалярия Белая платина L</t>
  </si>
  <si>
    <t>cihlidy-amer_skalyariya-belaya-platina.jpg</t>
  </si>
  <si>
    <t>cihlidy-amer_skalyariya-belaya-vualevaya.jpg</t>
  </si>
  <si>
    <t>cihlidy-amer_skalyariya-beryozka.jpg</t>
  </si>
  <si>
    <t>Скалярия голубая L</t>
  </si>
  <si>
    <t>cihlidy-amer_skalyariya-golubaya.jpg</t>
  </si>
  <si>
    <t>Скалярия Голубая Зебра S</t>
  </si>
  <si>
    <t>cihlidy-amer_skalyariya-golubaya-zebra.jpg</t>
  </si>
  <si>
    <t>Скалярия Голубая Зебра L</t>
  </si>
  <si>
    <t>cihlidy-amer_skalyariya-dymchataya.jpg</t>
  </si>
  <si>
    <t>Скалярия Зебра S</t>
  </si>
  <si>
    <t>cihlidy-amer_skalyariya-zebra.jpg</t>
  </si>
  <si>
    <t>Скалярия Зебра L</t>
  </si>
  <si>
    <t>Скалярия Зебра вуаль L</t>
  </si>
  <si>
    <t>cihlidy-amer_skalyariya-zelyonyj-angel.jpg</t>
  </si>
  <si>
    <t>Скалярия Зелёный Ангел L</t>
  </si>
  <si>
    <t>Скалярия Кои XL</t>
  </si>
  <si>
    <t>cihlidy-amer_skalyariya-koi-vual.jpg</t>
  </si>
  <si>
    <t>Скалярия Мраморная S</t>
  </si>
  <si>
    <t>Скалярия Мраморная М</t>
  </si>
  <si>
    <t>Скалярия Мраморная L</t>
  </si>
  <si>
    <t>Скалярия Мраморная XL</t>
  </si>
  <si>
    <t>Скалярия чёрная L</t>
  </si>
  <si>
    <t>Уару</t>
  </si>
  <si>
    <t>Цихлазома Блю Демпси</t>
  </si>
  <si>
    <t>Цихлазома Бриллиантовая</t>
  </si>
  <si>
    <t>Цихлазома Меека</t>
  </si>
  <si>
    <t>Цихлазома Нандопсис Тетракантус</t>
  </si>
  <si>
    <t>7 см</t>
  </si>
  <si>
    <t>Африканские цихлиды</t>
  </si>
  <si>
    <t>Лабеотрофеус синий L</t>
  </si>
  <si>
    <t>Ломбардо L</t>
  </si>
  <si>
    <t>Попугайчик (Пульхера)</t>
  </si>
  <si>
    <t>Псевдотрофеус Демасони</t>
  </si>
  <si>
    <t>Снежный принц L</t>
  </si>
  <si>
    <t>Трофеус Дубаиси</t>
  </si>
  <si>
    <t>Хромис красавец красный</t>
  </si>
  <si>
    <t>Цифотиляпия Фронтоза</t>
  </si>
  <si>
    <t>Элонгатус Мпанга L</t>
  </si>
  <si>
    <t>20 см</t>
  </si>
  <si>
    <t>Другие рыбки</t>
  </si>
  <si>
    <t>Гастромизон</t>
  </si>
  <si>
    <t>Клинобрюшка Стерникла</t>
  </si>
  <si>
    <t>Линеатус (Аплохейлус полосатый)</t>
  </si>
  <si>
    <t>Линеатус золотой</t>
  </si>
  <si>
    <t>Макрогнатус Глазчатый</t>
  </si>
  <si>
    <t>20-25 см</t>
  </si>
  <si>
    <t>Мастацембел Арматус</t>
  </si>
  <si>
    <t>Метиннис серебристый S</t>
  </si>
  <si>
    <t>Нанностомус маргинатус</t>
  </si>
  <si>
    <t>Нож индийский глазчатый</t>
  </si>
  <si>
    <t>Окунь стеклянный индийский</t>
  </si>
  <si>
    <t>Окунь стеклянный окрашенный</t>
  </si>
  <si>
    <t>Попондетта Фурката</t>
  </si>
  <si>
    <t>4-6 см</t>
  </si>
  <si>
    <t>Псевдомугил Гертруды</t>
  </si>
  <si>
    <t>Тетрадон зелёный</t>
  </si>
  <si>
    <t>Тетрадон карликовый</t>
  </si>
  <si>
    <t>Креветка Амано</t>
  </si>
  <si>
    <t>Креветки</t>
  </si>
  <si>
    <t>Креветка Вишня</t>
  </si>
  <si>
    <t>Креветка Жёлтый огонь</t>
  </si>
  <si>
    <t>Креветка Зелёная</t>
  </si>
  <si>
    <t>Креветка Красный огонь</t>
  </si>
  <si>
    <t>Креветка Синяя</t>
  </si>
  <si>
    <t>Креветка Чёрная</t>
  </si>
  <si>
    <t>Креветка Шоколадная</t>
  </si>
  <si>
    <t>Креветка Рили</t>
  </si>
  <si>
    <t>Креветка Стеклянная</t>
  </si>
  <si>
    <t>Улитка Ампулярия</t>
  </si>
  <si>
    <t>Улитка Ампулярия L</t>
  </si>
  <si>
    <t>Улитка Зебра</t>
  </si>
  <si>
    <t>Улитка Мариза</t>
  </si>
  <si>
    <t>Улитка Мариза L</t>
  </si>
  <si>
    <t>Улитка Мелания</t>
  </si>
  <si>
    <t>Улитка Пагода</t>
  </si>
  <si>
    <t>Улитка Посо оранжевый кролик (Тиломелания)</t>
  </si>
  <si>
    <t>Улитка рогатая</t>
  </si>
  <si>
    <t>1-2 см</t>
  </si>
  <si>
    <t>Улитка Улиткоед (Хелена)</t>
  </si>
  <si>
    <t>Улитка Шип Дьявола</t>
  </si>
  <si>
    <t>6-8 см</t>
  </si>
  <si>
    <t>Аксолотль белый</t>
  </si>
  <si>
    <t>Аксолотль золотой</t>
  </si>
  <si>
    <t>Аксолотль чёрный</t>
  </si>
  <si>
    <t>Лягушка карликовая</t>
  </si>
  <si>
    <t>Лягушка шпорцевая</t>
  </si>
  <si>
    <t>Тритон Испанский</t>
  </si>
  <si>
    <t>Рак красный неоновый</t>
  </si>
  <si>
    <t>3-5 см</t>
  </si>
  <si>
    <t>Черепаха красноухая</t>
  </si>
  <si>
    <t>Черепаха трёхкилевая</t>
  </si>
  <si>
    <t>2-4 см</t>
  </si>
  <si>
    <t>9-12 см</t>
  </si>
  <si>
    <t>Скалярия чёрная S</t>
  </si>
  <si>
    <t>1 шт.</t>
  </si>
  <si>
    <t>Аквариумные растения</t>
  </si>
  <si>
    <t>Акорус Жёлтый Огон</t>
  </si>
  <si>
    <t>rasteniya_akorus-zhyoltyj-ogon.jpg</t>
  </si>
  <si>
    <t>Акорус карликовый</t>
  </si>
  <si>
    <t>Акорус Пёстрый</t>
  </si>
  <si>
    <t>rasteniya_akorus-pyostryj.jpg</t>
  </si>
  <si>
    <t>Альтернантера Бетцика зелёная</t>
  </si>
  <si>
    <t>Альтернантера Бетцика красная</t>
  </si>
  <si>
    <t>Альтернантера Вариегатус</t>
  </si>
  <si>
    <t>Альтернантера Кардиналис</t>
  </si>
  <si>
    <t>rasteniya_alternantera-kardinalis.jpg</t>
  </si>
  <si>
    <t>Альтернантера Лилацина</t>
  </si>
  <si>
    <t>rasteniya_alternantera-lilacina.jpg</t>
  </si>
  <si>
    <t>Альтернантера Рейнека</t>
  </si>
  <si>
    <t>Аммания Сенегальская</t>
  </si>
  <si>
    <t>rasteniya_anubias-bartera.jpg</t>
  </si>
  <si>
    <t>rasteniya_anubias-bartera-shirokolistnyj-na-koryage.jpg</t>
  </si>
  <si>
    <t>Анубиас Нана</t>
  </si>
  <si>
    <t>куст</t>
  </si>
  <si>
    <t>Анубиас Нана на коряге</t>
  </si>
  <si>
    <t>rasteniya_anubias-nana-na-koryage.jpg</t>
  </si>
  <si>
    <t>Анубиас Нана на лаве</t>
  </si>
  <si>
    <t>rasteniya_anubias-nana-na-lave.jpg</t>
  </si>
  <si>
    <t>Анубиас Нана + Анубиас Минима на коряге</t>
  </si>
  <si>
    <t>rasteniya_anubias-nana-i-minima-na-koryage.jpg</t>
  </si>
  <si>
    <t>Анубиас Нана голден</t>
  </si>
  <si>
    <t>rasteniya_anubias-nana-golden.jpg</t>
  </si>
  <si>
    <t>Бакопа Каролинская</t>
  </si>
  <si>
    <t>Бакопа Монье</t>
  </si>
  <si>
    <t>Бликса Японская</t>
  </si>
  <si>
    <t>Болбитис на коряге</t>
  </si>
  <si>
    <t>rasteniya_bolbitis-na-koryage.jpg</t>
  </si>
  <si>
    <t>Буцефаландра</t>
  </si>
  <si>
    <t>rasteniya_bucefalandra.jpg</t>
  </si>
  <si>
    <t>Валлиснерия Азиатская прямая</t>
  </si>
  <si>
    <t>rasteniya_vallisneriya-aziatskaya-pryamaya.jpg</t>
  </si>
  <si>
    <t>Валлиснерия Гигантская</t>
  </si>
  <si>
    <t>Валлиснерия Гигантская красная</t>
  </si>
  <si>
    <t>rasteniya_vallisneriya-gigantskaya-krasnaya.jpg</t>
  </si>
  <si>
    <t>Валлиснерия Спиральная</t>
  </si>
  <si>
    <t>Валлиснерия Спиральная красная</t>
  </si>
  <si>
    <t>rasteniya_vallisneriya-spiralnaya-krasnaya.jpg</t>
  </si>
  <si>
    <t>Валлиснерия Торта</t>
  </si>
  <si>
    <t>Водяной Орех плавающий (Чилим)</t>
  </si>
  <si>
    <t>Гемиграфис</t>
  </si>
  <si>
    <t>Гиацинт водный (Эйхорния)</t>
  </si>
  <si>
    <t>rasteniya_giacint-vodnyj-ehjhorniya.jpg</t>
  </si>
  <si>
    <t>Гигрофила Ангустифолия</t>
  </si>
  <si>
    <t>rasteniya_gigrofila-angustifoliya.jpg</t>
  </si>
  <si>
    <t>Гигрофила (Синема)</t>
  </si>
  <si>
    <t>rasteniya_gigrofila-sinema.jpg</t>
  </si>
  <si>
    <t>Гигрофила Лимонник компакта</t>
  </si>
  <si>
    <t>Гигрофила (Лимонник) вишнёвый лист</t>
  </si>
  <si>
    <t>Гигрофила Полисперма</t>
  </si>
  <si>
    <t>rasteniya_gigrofila-polisperma.jpg</t>
  </si>
  <si>
    <t>Гигрофила Розанервиг</t>
  </si>
  <si>
    <t>rasteniya_gigrofila-rozanervig.jpg</t>
  </si>
  <si>
    <t>Дидиплис</t>
  </si>
  <si>
    <t>Драцена Деремская</t>
  </si>
  <si>
    <t>rasteniya_dracena-deremskaya.jpg</t>
  </si>
  <si>
    <t>Драцена вариегатус</t>
  </si>
  <si>
    <t>rasteniya_dracena-variegatus.jpg</t>
  </si>
  <si>
    <t>Драцена Сандера</t>
  </si>
  <si>
    <t>rasteniya_dracena-sandera.jpg</t>
  </si>
  <si>
    <t>Кордилина Карликовая</t>
  </si>
  <si>
    <t>rasteniya_kordilina-karlikovaya.jpg</t>
  </si>
  <si>
    <t>Криптокорина Беккета</t>
  </si>
  <si>
    <t>Криптокорина Валкера</t>
  </si>
  <si>
    <t>Криптокорина Вендта грин</t>
  </si>
  <si>
    <t>Криптокорина Вендта красная</t>
  </si>
  <si>
    <t>Криптокорина Балансе (Курчавая)</t>
  </si>
  <si>
    <t>Криптокорина Лютея</t>
  </si>
  <si>
    <t>Криптокорина Люценс</t>
  </si>
  <si>
    <t>rasteniya_kriptokorina-lyucens.jpg</t>
  </si>
  <si>
    <t>Криптокорина Ретроспиралис</t>
  </si>
  <si>
    <t>rasteniya_kriptokorina-retrospiralis.jpg</t>
  </si>
  <si>
    <t>Криптокорина Родственная</t>
  </si>
  <si>
    <t>rasteniya_kriptokorina-rodstvennaya.jpg</t>
  </si>
  <si>
    <t>Криптокорина Цилиата (Реснитчатая)</t>
  </si>
  <si>
    <t>rasteniya_kriptokorina-resnitchataya-01.jpg</t>
  </si>
  <si>
    <t>Лагаросифон</t>
  </si>
  <si>
    <t>Лилеопсис Новозеландский</t>
  </si>
  <si>
    <t>пласт. гор.</t>
  </si>
  <si>
    <t>rasteniya_lileopsis-novozelandskij.jpg</t>
  </si>
  <si>
    <t>Лилеопсис Бразильский</t>
  </si>
  <si>
    <t>Лимнофила Водная</t>
  </si>
  <si>
    <t>Лимнофила Сидячецветковая</t>
  </si>
  <si>
    <t>Лобелия</t>
  </si>
  <si>
    <t>Ломариопсис линеата</t>
  </si>
  <si>
    <t>коробочка</t>
  </si>
  <si>
    <t>rasteniya_lomariopsis-lineata-korobochka.jpg</t>
  </si>
  <si>
    <t>Людвигия Гландулоза</t>
  </si>
  <si>
    <t>rasteniya_lyudvigiya-glanduloza.jpg</t>
  </si>
  <si>
    <t>Людвигия Овалис</t>
  </si>
  <si>
    <t>rasteniya_lyudvigiya-ovalis.jpg</t>
  </si>
  <si>
    <t>Людвигия Палюстрис</t>
  </si>
  <si>
    <t>rasteniya_lyudvigiya-palyustris.jpg</t>
  </si>
  <si>
    <t>Майяка Речная</t>
  </si>
  <si>
    <t>Микрозорум Винделов</t>
  </si>
  <si>
    <t>rasteniya_mikrozorum-vindelov.jpg</t>
  </si>
  <si>
    <t>Микрозорум Птеропус (Папоротник таиландский)</t>
  </si>
  <si>
    <t>Мох яванский</t>
  </si>
  <si>
    <t>Незея</t>
  </si>
  <si>
    <t>Нимфея Красная</t>
  </si>
  <si>
    <t>клубень</t>
  </si>
  <si>
    <t>Офиопогон Ябуран</t>
  </si>
  <si>
    <t>rasteniya_ofiopogon-yaburan.jpg</t>
  </si>
  <si>
    <t>Офиопогон Ябуран пёстрый</t>
  </si>
  <si>
    <t>rasteniya_ofiopogon-yaburan-pyostryj.jpg</t>
  </si>
  <si>
    <t>Офиопогон Японский</t>
  </si>
  <si>
    <t>rasteniya_ofiopogon-yaponskij.jpg</t>
  </si>
  <si>
    <t>Папоротник Индийский Водяной</t>
  </si>
  <si>
    <t>Перистолистник Зелёный</t>
  </si>
  <si>
    <t>Перистолистник Красный</t>
  </si>
  <si>
    <t>Пистия</t>
  </si>
  <si>
    <t>Роголистник</t>
  </si>
  <si>
    <t>Ротала Индика</t>
  </si>
  <si>
    <t>Ротала Макрандра</t>
  </si>
  <si>
    <t>Ряска</t>
  </si>
  <si>
    <t>Сагиттария Субулата (Стрелолист)</t>
  </si>
  <si>
    <t>Сальвиния Ушастая</t>
  </si>
  <si>
    <t>rasteniya_salviniya-ushastaya-01.jpg</t>
  </si>
  <si>
    <t>Хемиантус Куба</t>
  </si>
  <si>
    <t>Хемиантус Куба на коряге</t>
  </si>
  <si>
    <t>rasteniya_hemiantus-kuba-na-koryage.jpg</t>
  </si>
  <si>
    <t>Элодея</t>
  </si>
  <si>
    <t>Эхинодорус Амазонский</t>
  </si>
  <si>
    <t>Эхинодорус Аргентинский</t>
  </si>
  <si>
    <t>Эхинодорус Жемчужный</t>
  </si>
  <si>
    <t>rasteniya_ehkhinodorus-zhemchuzhnyj.jpg</t>
  </si>
  <si>
    <t>Эхинодорус Марти</t>
  </si>
  <si>
    <t>rasteniya_ehkhinodorus-marti.jpg</t>
  </si>
  <si>
    <t>Эхинодорус Медведь</t>
  </si>
  <si>
    <t>rasteniya_ehkhinodorus-medved.jpg</t>
  </si>
  <si>
    <t>Эхинодорус Блехера</t>
  </si>
  <si>
    <t>Эхинодорус Оцелот зелёный</t>
  </si>
  <si>
    <t>rasteniya_ehkhinodorus-ocelot-zelyonyj.jpg</t>
  </si>
  <si>
    <t>Эхинодорус Оцелот красный</t>
  </si>
  <si>
    <t>Эхинодорус Ред рубин</t>
  </si>
  <si>
    <t>Эхинодорус Розе</t>
  </si>
  <si>
    <t>Эхинодорус Сердцевидный</t>
  </si>
  <si>
    <t>Эхинодорус Тропика</t>
  </si>
  <si>
    <t>Эхинодорус Шлютера Леопард</t>
  </si>
  <si>
    <t>ветка</t>
  </si>
  <si>
    <t>Анубиас Бартера L</t>
  </si>
  <si>
    <t>Анубиас Бартера ХL</t>
  </si>
  <si>
    <t>Анубиас Копьевидный L</t>
  </si>
  <si>
    <t>Валлиснерия спиралис торта</t>
  </si>
  <si>
    <t>Пецилия красная чернохвостая (Москва)</t>
  </si>
  <si>
    <t>Меченосец тигровый L</t>
  </si>
  <si>
    <t>Скалярия Берёзка L</t>
  </si>
  <si>
    <t>Барбус огненный неоновый</t>
  </si>
  <si>
    <t>Гуппи Жёлтый Дракон (самец)</t>
  </si>
  <si>
    <t>karpovye_barbus-ognennyj-neonovyj.jpg</t>
  </si>
  <si>
    <t>pecilievye_guppi-zhyoltyj-drakon-samec.jpg</t>
  </si>
  <si>
    <t>Улитка Бэтмен</t>
  </si>
  <si>
    <t>7-9 см</t>
  </si>
  <si>
    <t>Моллинезия велифера золотая L</t>
  </si>
  <si>
    <t>pecilievye_mollineziya-velifera-zolotaya.jpg</t>
  </si>
  <si>
    <t>Рак карликовый (Камбареллус)</t>
  </si>
  <si>
    <t>Гуппи золотой пятнистый (самец)</t>
  </si>
  <si>
    <t>Гуппи кобра Бонистор (самец)</t>
  </si>
  <si>
    <t>Гуппи Леопард (самец)</t>
  </si>
  <si>
    <t>Гуппи металлик розовый (самец)</t>
  </si>
  <si>
    <t>Гуппи мозаика оранжевая (самец)</t>
  </si>
  <si>
    <t>Гуппи тукседо золотой (самец)</t>
  </si>
  <si>
    <t>Гуппи тукседо красный блондин (самец)</t>
  </si>
  <si>
    <t>Моллинезия высокоплавничная Красный Леопард L</t>
  </si>
  <si>
    <t>Моллинезия парусная Красный Леопард L (пары)</t>
  </si>
  <si>
    <t>Гуппи фиолетовый металлическая голова (самец)</t>
  </si>
  <si>
    <t>Моллинезия лирохвостая чёрная L</t>
  </si>
  <si>
    <t>Тетра Конго L</t>
  </si>
  <si>
    <t>Мидия Криспата</t>
  </si>
  <si>
    <t>Улитка Мартенси белая</t>
  </si>
  <si>
    <t>Телефоны:</t>
  </si>
  <si>
    <t>E-mail:</t>
  </si>
  <si>
    <t>t-9619465@yandex.ru</t>
  </si>
  <si>
    <t>** По позициям, отмеченным звёздочками, ПРЕТЕНЗИИ НЕ ПРИНИМАЮТСЯ!</t>
  </si>
  <si>
    <t>Код</t>
  </si>
  <si>
    <t>Фото</t>
  </si>
  <si>
    <t>Мин. Партия</t>
  </si>
  <si>
    <t>Сумма, руб</t>
  </si>
  <si>
    <t>Примечание</t>
  </si>
  <si>
    <t>5 шт.</t>
  </si>
  <si>
    <t>3 шт.</t>
  </si>
  <si>
    <t>10 шт.</t>
  </si>
  <si>
    <t>2 шт.</t>
  </si>
  <si>
    <t>20 шт.</t>
  </si>
  <si>
    <t>Тернеция</t>
  </si>
  <si>
    <t>Анциструс вуаль</t>
  </si>
  <si>
    <t>Анциструс вуаль альбинос</t>
  </si>
  <si>
    <t>10-12 см</t>
  </si>
  <si>
    <t>Цихлиды</t>
  </si>
  <si>
    <t>Хаплохромис Голубой Дельфин L</t>
  </si>
  <si>
    <t>Хаплохромис Джексон Васильковый L</t>
  </si>
  <si>
    <t>Другие виды</t>
  </si>
  <si>
    <t>ИТОГО Рыбок, Животных</t>
  </si>
  <si>
    <t>керам. гор.</t>
  </si>
  <si>
    <t>ИТОГО Растений</t>
  </si>
  <si>
    <t>Кол-во позиций, шт. / Общая сумма заказа, руб.</t>
  </si>
  <si>
    <t>Контактные данные покупателя:</t>
  </si>
  <si>
    <t>Адрес доставки (магазина)</t>
  </si>
  <si>
    <t>ФИО контактного лица</t>
  </si>
  <si>
    <t>Контактный телефон</t>
  </si>
  <si>
    <t>Дата заполнения заказа</t>
  </si>
  <si>
    <t>Реквизиты ИП Ованесян:</t>
  </si>
  <si>
    <t>ИП Ованесян Эдита Хачиковна</t>
  </si>
  <si>
    <t>Юр. адрес: 354340, РФ, Краснодарский край, г. Сочи, ул. Б.Хмельницкого, д.12</t>
  </si>
  <si>
    <t>ИНН 231708437820</t>
  </si>
  <si>
    <t>ОГРН 305231701100021</t>
  </si>
  <si>
    <t>ОКПО 0102151709</t>
  </si>
  <si>
    <t>СБЕРБАНК РОССИИ ОАО</t>
  </si>
  <si>
    <t>Р/счет 40802810038060000142</t>
  </si>
  <si>
    <t>К/счет 30101810400000000225</t>
  </si>
  <si>
    <t>БИК 044525225</t>
  </si>
  <si>
    <t>pecilievye_guppi-zolotoj-pyatnistyj-samec.jpg</t>
  </si>
  <si>
    <t>pecilievye_guppi-kobra-bonistor-samec.jpg</t>
  </si>
  <si>
    <t>pecilievye_guppi-leopard-samec.jpg</t>
  </si>
  <si>
    <t>pecilievye_guppi-metallik-rozovyj-samec.jpg</t>
  </si>
  <si>
    <t>pecilievye_guppi-mozaika-oranzhevaya-samec.jpg</t>
  </si>
  <si>
    <t>pecilievye_guppi-tuksedo-zolotoj-samec.jpg</t>
  </si>
  <si>
    <t>rasteniya_ammaniya-senegalskaya-01.jpg</t>
  </si>
  <si>
    <t>rasteniya_vodyanoj-orekh-01.jpg</t>
  </si>
  <si>
    <t>rasteniya_didiplis-diandra-01.jpg</t>
  </si>
  <si>
    <t>rasteniya_kabomba-krasnaya-01.jpg</t>
  </si>
  <si>
    <t>rasteniya_pistiya-01.jpg</t>
  </si>
  <si>
    <t>rasteniya_ryaska-01.jpg</t>
  </si>
  <si>
    <t>rasteniya_sagittariya-subulata-01.jpg</t>
  </si>
  <si>
    <t>rasteniya_hemiantus-kuba-01.jpg</t>
  </si>
  <si>
    <t>Кол-во</t>
  </si>
  <si>
    <t>Сумма</t>
  </si>
  <si>
    <t>Фильтр</t>
  </si>
  <si>
    <t>Х</t>
  </si>
  <si>
    <t>в фильтре столбца "Фильтр" снять галочку со значения "Пустые"</t>
  </si>
  <si>
    <t>Останется табличка только с нужными данными.</t>
  </si>
  <si>
    <t>Если нужно открыть все строки, то необходимо проверить, чтобы в фильтре всех столбцов была отмечена позиция "Выделить все"</t>
  </si>
  <si>
    <t>Телескоп Бабочка ситцевая L</t>
  </si>
  <si>
    <t>Моллинезия лирохвостая чёрно-золотая L</t>
  </si>
  <si>
    <t>Оранда чёрная L</t>
  </si>
  <si>
    <t>Меченосец флаговый ассорти</t>
  </si>
  <si>
    <t>Меченосец красный чёрная лира L</t>
  </si>
  <si>
    <t>Меченосец тукседо жёлтый L</t>
  </si>
  <si>
    <t>Гуппи кобра светящаяся (самец)</t>
  </si>
  <si>
    <t>Гуппи супер мозаика (самец)</t>
  </si>
  <si>
    <t>Гуппи синий порошок (самец)</t>
  </si>
  <si>
    <t>Гуппи Зелёный Павлин (самец)</t>
  </si>
  <si>
    <t>Гуппи Красный Дракон (самец)</t>
  </si>
  <si>
    <t>Барбус вишнёвый вуалевый</t>
  </si>
  <si>
    <t>pecilievye_guppi-kobra-svetyashchayasya-samec.jpg</t>
  </si>
  <si>
    <t>pecilievye_guppi-super-mozaika-samec.jpg</t>
  </si>
  <si>
    <t>pecilievye_mechenosec-tuksedo-zhyoltyj.jpg</t>
  </si>
  <si>
    <t>pecilievye_mechenosec-krasnyj-chyornaya-lira.jpg</t>
  </si>
  <si>
    <t>Риччия</t>
  </si>
  <si>
    <t>Улитка Леопард</t>
  </si>
  <si>
    <t>Тация</t>
  </si>
  <si>
    <t>Апоногетон Криспус</t>
  </si>
  <si>
    <t>Людвигия Аркуата</t>
  </si>
  <si>
    <t>Людвигия Инклината</t>
  </si>
  <si>
    <t>Линдерния Ротундифолия</t>
  </si>
  <si>
    <t>Офиопогон Киото</t>
  </si>
  <si>
    <t>Эриокаулон Сетасеум</t>
  </si>
  <si>
    <t>Эхинодорус Тенеллус</t>
  </si>
  <si>
    <t>rasteniya_utrikulyariya-vulgaris-01.jpg</t>
  </si>
  <si>
    <t>rasteniya_richchiya-01.jpg</t>
  </si>
  <si>
    <t>rasteniya_linderniya-rotundifoliya-01.jpg</t>
  </si>
  <si>
    <t>rasteniya_ehriokaulon-setaseum-01.jpg</t>
  </si>
  <si>
    <t>rasteniya_ehjhorniya-diversifoliya-01.jpg</t>
  </si>
  <si>
    <t>Эйхорния Диверсифолия</t>
  </si>
  <si>
    <t>Бакопа Амплексикаулис</t>
  </si>
  <si>
    <t>rasteniya_aponogeton-kurchavyj-krispus-01.jpg</t>
  </si>
  <si>
    <t>rasteniya_akorus-pusilus-01.jpg</t>
  </si>
  <si>
    <t>rasteniya_alternantera-rozefoliya-01.jpg</t>
  </si>
  <si>
    <t>Альтернантера Розефолия</t>
  </si>
  <si>
    <t>rasteniya_lileopsis-brazilskij-01-plast-gor.jpg</t>
  </si>
  <si>
    <t>Утрикулярия Вулгарис</t>
  </si>
  <si>
    <t>Анубиас Бартера М</t>
  </si>
  <si>
    <t>Анубиас Копьевидный М</t>
  </si>
  <si>
    <t>Хетеробагрус</t>
  </si>
  <si>
    <t>Лабео Биколор М</t>
  </si>
  <si>
    <t>Лабео Френатус М</t>
  </si>
  <si>
    <t>Вуалехвост ассорти М</t>
  </si>
  <si>
    <t>Вуалехвост белый М</t>
  </si>
  <si>
    <t>Вуалехвост красный М</t>
  </si>
  <si>
    <t>Вуалехвост красно-белый М</t>
  </si>
  <si>
    <t>Вуалехвост красно-чёрный М</t>
  </si>
  <si>
    <t>Вуалехвост Красная шапочка М</t>
  </si>
  <si>
    <t>Вуалехвост ситцевый М</t>
  </si>
  <si>
    <t>Жемчужинка М</t>
  </si>
  <si>
    <t>Комета красная М</t>
  </si>
  <si>
    <t>Комета красно-белая М</t>
  </si>
  <si>
    <t>Комета ситцевая М</t>
  </si>
  <si>
    <t>Оранда красная М</t>
  </si>
  <si>
    <t>Оранда красно-белая М</t>
  </si>
  <si>
    <t>Оранда красно-чёрная М</t>
  </si>
  <si>
    <t>Оранда ситцевая М</t>
  </si>
  <si>
    <t>Оранда Красная Шапочка М</t>
  </si>
  <si>
    <t>Риукин красный М</t>
  </si>
  <si>
    <t>Риукин красно-белый М</t>
  </si>
  <si>
    <t>Риукин ситцевый М</t>
  </si>
  <si>
    <t>Телескоп красный М</t>
  </si>
  <si>
    <t>Телескоп ситцевый М</t>
  </si>
  <si>
    <t>Телескоп чёрный М</t>
  </si>
  <si>
    <t>Телескоп Бабочка красная М</t>
  </si>
  <si>
    <t>Телескоп Бабочка красно-белая М</t>
  </si>
  <si>
    <t>Телескоп Бабочка красно-чёрная М</t>
  </si>
  <si>
    <t>Телескоп Бабочка ситцевая М</t>
  </si>
  <si>
    <t>Шубункин Бристоль М</t>
  </si>
  <si>
    <t>Боция лохаката мраморная М</t>
  </si>
  <si>
    <t>Меченосец красный М</t>
  </si>
  <si>
    <t>Меченосец красный чернохвостый М</t>
  </si>
  <si>
    <t>Меченосец тукседо красный М</t>
  </si>
  <si>
    <t>Меченосец вильчатый красный М</t>
  </si>
  <si>
    <t>Моллинезия белая М</t>
  </si>
  <si>
    <t>Моллинезия жёлтая М</t>
  </si>
  <si>
    <t>Моллинезия жёлто-чёрная М</t>
  </si>
  <si>
    <t>Моллинезия золотая М</t>
  </si>
  <si>
    <t>Моллинезия чёрная М</t>
  </si>
  <si>
    <t>Макропод М</t>
  </si>
  <si>
    <t>Анциструс М</t>
  </si>
  <si>
    <t>Анциструс альбинос М</t>
  </si>
  <si>
    <t>Птеригоплихт Парчовый М</t>
  </si>
  <si>
    <t>Акара бирюзовая М</t>
  </si>
  <si>
    <t>Астронотус красный М</t>
  </si>
  <si>
    <t>Астронотус красный альбинос М</t>
  </si>
  <si>
    <t>Астронотус тигровый М</t>
  </si>
  <si>
    <t>Астронотус тигровый альбиноc М</t>
  </si>
  <si>
    <t>Астронотус тигровый красный М</t>
  </si>
  <si>
    <t>Наннакара М</t>
  </si>
  <si>
    <t>Скалярия Белая М</t>
  </si>
  <si>
    <t>Скалярия Белая вуаль М</t>
  </si>
  <si>
    <t>Скалярия Берёзка М</t>
  </si>
  <si>
    <t>Скалярия Голубая Зебра М</t>
  </si>
  <si>
    <t>Скалярия Дымчатая М</t>
  </si>
  <si>
    <t>Скалярия Зебра М</t>
  </si>
  <si>
    <t>Скалярия Зебра вуаль М</t>
  </si>
  <si>
    <t>Скалярия Зелёный Ангел М</t>
  </si>
  <si>
    <t>Скалярия Кои М</t>
  </si>
  <si>
    <t>Скалярия Кои вуаль М</t>
  </si>
  <si>
    <t>Скалярия Мраморная М/L</t>
  </si>
  <si>
    <t>Скалярия Мраморная вуаль М</t>
  </si>
  <si>
    <t>Скалярия Мраморная вуаль М/L</t>
  </si>
  <si>
    <t>Скалярия чёрная М</t>
  </si>
  <si>
    <t>Скалярия чёрная вуаль М</t>
  </si>
  <si>
    <t>Скалярия Параиба М</t>
  </si>
  <si>
    <t>Аулонокара земляника М</t>
  </si>
  <si>
    <t>Аулонокара мраморная (Мультиколор) М</t>
  </si>
  <si>
    <t>Аулонокара Ньяса (красная) М</t>
  </si>
  <si>
    <t>Аулонокара Орхидея М</t>
  </si>
  <si>
    <t>Аулонокара Ред Рубин М</t>
  </si>
  <si>
    <t>Ауратус золотой М</t>
  </si>
  <si>
    <t>Димидиохромис компрессицепс М</t>
  </si>
  <si>
    <t>Зебра мармелад М</t>
  </si>
  <si>
    <t>Копадихромис Каданго М</t>
  </si>
  <si>
    <t>Лабеотрофеус розовый М</t>
  </si>
  <si>
    <t>Лабеотрофеус синий М</t>
  </si>
  <si>
    <t>Ломбардо М</t>
  </si>
  <si>
    <t>Нката Бей М</t>
  </si>
  <si>
    <t>Снежный принц М</t>
  </si>
  <si>
    <t>Хаплохромис Голубой Дельфин М</t>
  </si>
  <si>
    <t>Хаплохромис Джексон Васильковый М</t>
  </si>
  <si>
    <t>Цихлида Мультиколор М</t>
  </si>
  <si>
    <t>Элонгатус Мпанга М</t>
  </si>
  <si>
    <t>Мастацембел краснополосый М</t>
  </si>
  <si>
    <t>Паку красный М</t>
  </si>
  <si>
    <t>Контактный e-Мail</t>
  </si>
  <si>
    <t>Меченосец зелёный L</t>
  </si>
  <si>
    <t>Улитка Геркулес</t>
  </si>
  <si>
    <t>Улитка Тайя Пианино</t>
  </si>
  <si>
    <t>Улитка Каска</t>
  </si>
  <si>
    <t>Гуппи Голубой Двойной хвост (самец)</t>
  </si>
  <si>
    <t>Гуппи Нижний меч (самец)</t>
  </si>
  <si>
    <t>Гуппи Эндлера Розовая кобра (самец)</t>
  </si>
  <si>
    <t>Гуппи Эндлера Жёлтая кобра (самец)</t>
  </si>
  <si>
    <t>Гуппи кобра Ананас (самец)</t>
  </si>
  <si>
    <t>Гурами целующийся</t>
  </si>
  <si>
    <t>Полиптерус Дельгези</t>
  </si>
  <si>
    <t>Тельматерина Ладигеза</t>
  </si>
  <si>
    <t>Неон красный альбинос</t>
  </si>
  <si>
    <t>Креветка Зелёная Жаде</t>
  </si>
  <si>
    <t>Креветка Рили синий карбон</t>
  </si>
  <si>
    <t>Улитка Черепаха</t>
  </si>
  <si>
    <t>Улитка Билайн</t>
  </si>
  <si>
    <t>labirintovye_gurami-celuyushchijsya.jpg</t>
  </si>
  <si>
    <t>pecilievye_guppi-goluboj-dvojnoj-hvost-samec.jpg</t>
  </si>
  <si>
    <t>pecilievye_guppi-kobra-ananas-samec.jpg</t>
  </si>
  <si>
    <t>pecilievye_guppi-nizhnij-mech-samec.jpg</t>
  </si>
  <si>
    <t>pecilievye_guppi-ehndlera-zhyoltaya-kobra-samec.jpg</t>
  </si>
  <si>
    <t>pecilievye_guppi-ehndlera-rozovaya-kobra-samec.jpg</t>
  </si>
  <si>
    <t>Улитка Кролик Губка</t>
  </si>
  <si>
    <t>Улитка Кролик Жёлтая точка</t>
  </si>
  <si>
    <t>drugie-rybki_telmaterina-ladigeza.jpg</t>
  </si>
  <si>
    <t>drugie-rybki_polipterus-delgezi.jpg</t>
  </si>
  <si>
    <t>Скалярия Зебра M/L</t>
  </si>
  <si>
    <t>Родостомус бриллиантовый</t>
  </si>
  <si>
    <t>Боция Кубота</t>
  </si>
  <si>
    <t>Апоногетон плавающий</t>
  </si>
  <si>
    <t>Криптокорина понтедериеволистная</t>
  </si>
  <si>
    <t>Людвигия ползучая (репенс)</t>
  </si>
  <si>
    <t>rasteniya_kriptokorina-pontederievolistnaya.jpg</t>
  </si>
  <si>
    <t>rasteniya_lyudvigiya-polzuchaya-repens.jpg</t>
  </si>
  <si>
    <t>Ротала Валлиха</t>
  </si>
  <si>
    <t>rasteniya_rotala-valliha.jpg</t>
  </si>
  <si>
    <t>rasteniya_aponogeton-plavayushchij.jpg</t>
  </si>
  <si>
    <t>Пангасиус высокоплавничный (Акулий) М</t>
  </si>
  <si>
    <t>Пангасиус высокоплавничный (Акулий)</t>
  </si>
  <si>
    <t>Хаплохромис Венустус (Золотой леопард) М</t>
  </si>
  <si>
    <t>Кабомба Каролинская</t>
  </si>
  <si>
    <t>Кабомба Красная</t>
  </si>
  <si>
    <t>Моллинезия парусная Велифера золотая L</t>
  </si>
  <si>
    <t>Болбитис</t>
  </si>
  <si>
    <t>rasteniya_bolbitis..jpg</t>
  </si>
  <si>
    <t>Акара бирюзовая XL</t>
  </si>
  <si>
    <t>Астронотус тигровый красный XL</t>
  </si>
  <si>
    <t>Криптокорина язычковая</t>
  </si>
  <si>
    <t>Эхинодорус Латифолиус</t>
  </si>
  <si>
    <t>Тайерия кривополосая баллон</t>
  </si>
  <si>
    <t>cihlidy-amer_popugaj-platinovyj.jpg</t>
  </si>
  <si>
    <t>rasteniya_kriptokorina-yazychkovaya.jpg</t>
  </si>
  <si>
    <t>rasteniya_ehkhinodorus-latifolius.jpg</t>
  </si>
  <si>
    <t>Анубиас широколистный (Брод лиф) на коряге</t>
  </si>
  <si>
    <t>Петушок супердельта слоноухий ассорти (самец)</t>
  </si>
  <si>
    <t>Петушок бойцовый самец ассорти</t>
  </si>
  <si>
    <t>Лялиус</t>
  </si>
  <si>
    <t>labirintovye_lyalius.jpg</t>
  </si>
  <si>
    <t>Аглаонема</t>
  </si>
  <si>
    <t>Криптокорина Тропика</t>
  </si>
  <si>
    <t>Буцефаландра Титан</t>
  </si>
  <si>
    <t>Эхинодорус Хади Ред перл</t>
  </si>
  <si>
    <t>Эхинодорус Триколор</t>
  </si>
  <si>
    <t>labirintovye_petushok-bojcovyj-samec.jpg</t>
  </si>
  <si>
    <t>rasteniya_aglaonema.jpg</t>
  </si>
  <si>
    <t>rasteniya_bucefalandra-titan.jpg</t>
  </si>
  <si>
    <t>rasteniya_kriptokorina-tropika.jpg</t>
  </si>
  <si>
    <t>rasteniya_ehkhinodorus-trikolor.jpg</t>
  </si>
  <si>
    <t>rasteniya_ehkhinodorus-hadi-red-perl.jpg</t>
  </si>
  <si>
    <t>Расбора Макулата</t>
  </si>
  <si>
    <t>karpovye_rasbora-makulata.jpg</t>
  </si>
  <si>
    <t>Гуппи Голубой (самец)</t>
  </si>
  <si>
    <t>Гуппи супер мозаика зелёная (самец)</t>
  </si>
  <si>
    <t>Гуппи Розовая Роза (самец)</t>
  </si>
  <si>
    <t>pecilievye_guppi-goluboj-samec.jpg</t>
  </si>
  <si>
    <t>pecilievye_guppi-rozovaya-roza-samec.jpg</t>
  </si>
  <si>
    <t>pecilievye_guppi-super-mozaika-zelenaya-samec.jpg</t>
  </si>
  <si>
    <t>Жемчужинка S</t>
  </si>
  <si>
    <t>Фрактоцефалус (краснохвостый) S</t>
  </si>
  <si>
    <t>Фловер Хорн</t>
  </si>
  <si>
    <t>Водорослеед Ретикулятус</t>
  </si>
  <si>
    <t>cihlidy-amer_flover-horn.jpg</t>
  </si>
  <si>
    <t>Золотая рыбка ассорти L</t>
  </si>
  <si>
    <t>Золотая рыбка ассорти М</t>
  </si>
  <si>
    <t>Водяные глазки ассорти М</t>
  </si>
  <si>
    <t>Водяные глазки ассорти L</t>
  </si>
  <si>
    <t>Телескоп ассорти М</t>
  </si>
  <si>
    <t>Ранчу ассорти М</t>
  </si>
  <si>
    <t>Риукин ассорти М</t>
  </si>
  <si>
    <t>Пом Пом ассорти М</t>
  </si>
  <si>
    <t>Оранда ассорти L</t>
  </si>
  <si>
    <t>Оранда ассорти М</t>
  </si>
  <si>
    <t>Комета ассорти М</t>
  </si>
  <si>
    <t>Комета ассорти L</t>
  </si>
  <si>
    <t>Риукин ассорти L</t>
  </si>
  <si>
    <t>Телескоп Бабочка ассорти М</t>
  </si>
  <si>
    <t>Телескоп Бабочка ассорти L</t>
  </si>
  <si>
    <t>Моллинезия парусная пары ассорти L</t>
  </si>
  <si>
    <t>Моллинезия парусная чёрная пары L</t>
  </si>
  <si>
    <t>Моллинезия ассорти М</t>
  </si>
  <si>
    <t>Моллинезия ассорти L</t>
  </si>
  <si>
    <t>Меченосец тукседо ассорти М</t>
  </si>
  <si>
    <t>Скалярия ассорти S</t>
  </si>
  <si>
    <t>Скалярия ассорти L/XL</t>
  </si>
  <si>
    <t>Скалярия ассорти L</t>
  </si>
  <si>
    <t>Скалярия ассорти М</t>
  </si>
  <si>
    <t>Скалярия ассорти XL</t>
  </si>
  <si>
    <t>Цихлида ассорти М</t>
  </si>
  <si>
    <t>Цихлида ассорти L</t>
  </si>
  <si>
    <t>Аксолотль ассорти</t>
  </si>
  <si>
    <t>Растение в керамическом горшке в ассортименте</t>
  </si>
  <si>
    <t>Растение в пластиковом горшке в ассортименте</t>
  </si>
  <si>
    <t>Гуппи Эндлера ассорти (самец)</t>
  </si>
  <si>
    <t>Меченосец ассорти М</t>
  </si>
  <si>
    <t>Меченосец ассорти XL</t>
  </si>
  <si>
    <t>Меченосец ассорти L</t>
  </si>
  <si>
    <t>Черепаха Трионикс</t>
  </si>
  <si>
    <t>Рак голубой</t>
  </si>
  <si>
    <t>zhiv_rak-goluboj.jpg</t>
  </si>
  <si>
    <t>Нанностомус Бекфорда красный</t>
  </si>
  <si>
    <t>Нанностомус Бекфорда</t>
  </si>
  <si>
    <t>drugie-rybki_nannostomus-bekforda-krasnyj.jpg</t>
  </si>
  <si>
    <t>drugie-rybki_nannostomus-bekforda.jpg</t>
  </si>
  <si>
    <t>Паку красный L</t>
  </si>
  <si>
    <t>Трофеус Дубаиси L</t>
  </si>
  <si>
    <t>Зебра красная М</t>
  </si>
  <si>
    <t>cihlidy-afr_zebra-krasnaya.jpg</t>
  </si>
  <si>
    <t>Цена, руб.</t>
  </si>
  <si>
    <t>Кол-во, шт.</t>
  </si>
  <si>
    <t>ПАМЯТКА для Excel</t>
  </si>
  <si>
    <t>ПАМЯТКА для OpenOffice</t>
  </si>
  <si>
    <t>в фильтре столбца "Фильтр" выбрать значение "х"</t>
  </si>
  <si>
    <t>Если нужно открыть все строки, то необходимо проверить, чтобы в фильтре всех столбцов была отмечена позиция "Все"</t>
  </si>
  <si>
    <t>Столбец "Фильтр" и эти памятки не выводятся на печать</t>
  </si>
  <si>
    <t>Хаплохромис Ливингстона М</t>
  </si>
  <si>
    <t>Комета золотая М</t>
  </si>
  <si>
    <t>Креветка Оранжевая</t>
  </si>
  <si>
    <t>Улитка Спикси</t>
  </si>
  <si>
    <t>Телескоп чёрный L</t>
  </si>
  <si>
    <t>Вуалехвост белый L</t>
  </si>
  <si>
    <t>Моллинезия лирохвостая Красный Леопард L</t>
  </si>
  <si>
    <t>pecilievye_mollineziya-lirohvostaya-krasnyj-leopard.jpg</t>
  </si>
  <si>
    <t>Боция клоун XL</t>
  </si>
  <si>
    <t>Попугай платиновый S</t>
  </si>
  <si>
    <t>Скалярия Белая бриллиантовая L</t>
  </si>
  <si>
    <t>cihlidy-amer_skalyariya-belaya-brilliantovaya.jpg</t>
  </si>
  <si>
    <t>Брызгун</t>
  </si>
  <si>
    <t>Гуппи Золотая голова синий хвост (самец)</t>
  </si>
  <si>
    <t>pecilievye_guppi-zolotaya-golova-sinij-hvost-samec.jpg</t>
  </si>
  <si>
    <t>Петушок супердельта красный (самец)</t>
  </si>
  <si>
    <t>Петушок супердельта синий (самец)</t>
  </si>
  <si>
    <t>Петушок супердельта зелёный (самец)</t>
  </si>
  <si>
    <t>labirintovye_petushok-superdelta-zelyonyj-samec.jpg</t>
  </si>
  <si>
    <t>labirintovye_petushok-superdelta-krasnyj-samec.jpg</t>
  </si>
  <si>
    <t>labirintovye_petushok-superdelta-sinij-samec.jpg</t>
  </si>
  <si>
    <t>Расбора Хенгеля</t>
  </si>
  <si>
    <t>Рак мраморный</t>
  </si>
  <si>
    <t>zhiv_rak-mramornyj.jpg</t>
  </si>
  <si>
    <t>Барбус Чёрный</t>
  </si>
  <si>
    <t>Моллинезия леопард L</t>
  </si>
  <si>
    <t>pecilievye_mollineziya-leopard.jpg</t>
  </si>
  <si>
    <t>Лялиус ассорти</t>
  </si>
  <si>
    <t>Коридорас Пигмей</t>
  </si>
  <si>
    <t>labirintovye_lyalius-assorti.jpg</t>
  </si>
  <si>
    <t>Петушок плакат Дракон ассорти (самец)</t>
  </si>
  <si>
    <t>labirintovye_petushok-plakat-drakon-assorti-samec.jpg</t>
  </si>
  <si>
    <t>Лабео GLO зелёный</t>
  </si>
  <si>
    <t>Лабео GLO синий</t>
  </si>
  <si>
    <t>karpovye_labeo-glo-sinij.jpg</t>
  </si>
  <si>
    <t>Астронотус ассорти L</t>
  </si>
  <si>
    <t>Астронотус ассорти М</t>
  </si>
  <si>
    <t>cihlidy-amer_astronotus-assorti.jpg</t>
  </si>
  <si>
    <t>Светящиеся рыбки GLO</t>
  </si>
  <si>
    <t>Моллюски</t>
  </si>
  <si>
    <t>Скалярии</t>
  </si>
  <si>
    <t>Моллинезия Золотая Пыль М</t>
  </si>
  <si>
    <t>Моллинезия Золотая Пыль L</t>
  </si>
  <si>
    <t>Моллинезия Золотой Цветок L</t>
  </si>
  <si>
    <t>pecilievye_mollineziya-shafrannaya.jpg</t>
  </si>
  <si>
    <t>Лабео альбинос М</t>
  </si>
  <si>
    <t>Таракатум L</t>
  </si>
  <si>
    <t>Моллинезия шафранная L</t>
  </si>
  <si>
    <t>Гурами Снежинка L</t>
  </si>
  <si>
    <t>Нож индийский глазчатый М</t>
  </si>
  <si>
    <t>Пецилия высокоплавничная ассорти</t>
  </si>
  <si>
    <t>Лабео GLO сиреневый</t>
  </si>
  <si>
    <t>Данио GLO зелёный</t>
  </si>
  <si>
    <t>Гуппи мозаика красная (самец)</t>
  </si>
  <si>
    <t>Пецилиевые (живородящие)</t>
  </si>
  <si>
    <t>pecilievye_guppi-mozaika-krasnaya-samec.jpg</t>
  </si>
  <si>
    <t>Гуппи</t>
  </si>
  <si>
    <t>Меченосец</t>
  </si>
  <si>
    <t>Моллинезия</t>
  </si>
  <si>
    <t>Пецилия</t>
  </si>
  <si>
    <t>Телескоп ассорти L</t>
  </si>
  <si>
    <t>Грацилис Эритрозонус</t>
  </si>
  <si>
    <t>Глоссолепис</t>
  </si>
  <si>
    <t>Креветка Мраморная</t>
  </si>
  <si>
    <t>zhiv_krevetka-mramornaya.jpg</t>
  </si>
  <si>
    <t>Севеллия линеолата</t>
  </si>
  <si>
    <t>Оризиас вовора (Рисовая рыбка)</t>
  </si>
  <si>
    <t>Моллинезия шоколадная L</t>
  </si>
  <si>
    <t>pecilievye_mollineziya-shokoladnaya.jpg</t>
  </si>
  <si>
    <t>Арована серебряная **</t>
  </si>
  <si>
    <t>Африканские тетры</t>
  </si>
  <si>
    <t>Харациновые (Американские тетры)</t>
  </si>
  <si>
    <t>Тетры</t>
  </si>
  <si>
    <t>Тайерия кривополосая</t>
  </si>
  <si>
    <t>Гуппи белоснежный (самец)</t>
  </si>
  <si>
    <t>Лабео GLO ассорти</t>
  </si>
  <si>
    <t>Скалярия Пиной ассорти L</t>
  </si>
  <si>
    <t>cihlidy-amer_skalyariya-pinoj-assorti.jpg</t>
  </si>
  <si>
    <t>Акорус Пусиллус</t>
  </si>
  <si>
    <t>Валлиснерия спиралис контортионист</t>
  </si>
  <si>
    <t>Попугай тигровый синий</t>
  </si>
  <si>
    <t>Вуалехвост красный L</t>
  </si>
  <si>
    <t>Вуалехвост красно-белый L</t>
  </si>
  <si>
    <t>Гурами красный</t>
  </si>
  <si>
    <t>Гурами гигантский</t>
  </si>
  <si>
    <t>Гурами гигантский золотой</t>
  </si>
  <si>
    <t>Лялиус кобальт M</t>
  </si>
  <si>
    <t>Лялиус Золотой огонь</t>
  </si>
  <si>
    <t>Лялиус красный М</t>
  </si>
  <si>
    <t>karpovye_barbus-leshchevidnyj.jpg</t>
  </si>
  <si>
    <t>labirintovye_gurami-krasnyj.jpg</t>
  </si>
  <si>
    <t>labirintovye_gurami-gigantskij-zolotoj.jpg</t>
  </si>
  <si>
    <t>labirintovye_gurami-gigantskij.jpg</t>
  </si>
  <si>
    <t>labirintovye_lyalius-zolotoj-ogon.jpg</t>
  </si>
  <si>
    <t>Цихлазома биоцелатум Пчёлка</t>
  </si>
  <si>
    <t>Вьюны</t>
  </si>
  <si>
    <t>Сиамская косатка</t>
  </si>
  <si>
    <t>Мезонаута</t>
  </si>
  <si>
    <t>Отоцинклюс</t>
  </si>
  <si>
    <t>Креветка Голубой Жемчуг</t>
  </si>
  <si>
    <t>Кладофора шаровидная (Эгагропила Линнея) S</t>
  </si>
  <si>
    <t>Кладофора шаровидная (Эгагропила Линнея) L</t>
  </si>
  <si>
    <t>Кладофора шаровидная (Эгагропила Линнея) XL</t>
  </si>
  <si>
    <t>Лабидохромис Еллоу М</t>
  </si>
  <si>
    <t>Хаплохромис Брауна</t>
  </si>
  <si>
    <t>cihlidy-afr_haplohromis-brauna.jpg</t>
  </si>
  <si>
    <t>GLO_danio-glo-sirenevyj.jpg</t>
  </si>
  <si>
    <t>karpovye_barbus-alyj.jpg</t>
  </si>
  <si>
    <t>pecilievye_guppi-slonovi-ushi-samec.jpg</t>
  </si>
  <si>
    <t>pecilievye_mechenosec-tigrovyj-samec.jpg</t>
  </si>
  <si>
    <t>cihlidy-afr_dimidiohromis-kompressiceps.jpg</t>
  </si>
  <si>
    <t>cihlidy-afr_aulonokara-zemlyanika.jpg</t>
  </si>
  <si>
    <t>karpovye_akulij-bala.jpg</t>
  </si>
  <si>
    <t>karpovye_barbus-vishnyovyj.jpg</t>
  </si>
  <si>
    <t>karpovye_barbus-mshistyj-mutant.jpg</t>
  </si>
  <si>
    <t>karpovye_barbus-zolotoj.jpg</t>
  </si>
  <si>
    <t>karpovye_barbus-sumatranskij.jpg</t>
  </si>
  <si>
    <t>karpovye_barbus-sumatranskij-albinos.jpg</t>
  </si>
  <si>
    <t>karpovye_barbus-shuberta.jpg</t>
  </si>
  <si>
    <t>karpovye_barbus-shuberta-zelyonyj.jpg</t>
  </si>
  <si>
    <t>karpovye_vodorosleed-siamskij.jpg</t>
  </si>
  <si>
    <t>karpovye_garra-rufa.jpg</t>
  </si>
  <si>
    <t>karpovye_kardinal.jpg</t>
  </si>
  <si>
    <t>karpovye_labeo-bikolor.jpg</t>
  </si>
  <si>
    <t>karpovye_labeo-frenatus-albinos.jpg</t>
  </si>
  <si>
    <t>karpovye_mikrorasbora-galaktika.jpg</t>
  </si>
  <si>
    <t>karpovye_rasbora-brigitty.jpg</t>
  </si>
  <si>
    <t>karpovye_rasbora-klinopyatnistaya.jpg</t>
  </si>
  <si>
    <t>karpovye_rasbora-hengelya.jpg</t>
  </si>
  <si>
    <t>karpovye_vodorosleed-retikulyatus.jpg</t>
  </si>
  <si>
    <t>somy_taciya.jpg</t>
  </si>
  <si>
    <t>GLO_barbus-glo-assorti.jpg</t>
  </si>
  <si>
    <t>GLO_barbus-glo-krasnyj.jpg</t>
  </si>
  <si>
    <t>GLO_barbus-glo-sumatranskij-zelyonyj.jpg</t>
  </si>
  <si>
    <t>GLO_danio-glo-assorti.jpg</t>
  </si>
  <si>
    <t>GLO_danio-glo-zelyonyj.jpg</t>
  </si>
  <si>
    <t>GLO_danio-glo-oranzhevyj.jpg</t>
  </si>
  <si>
    <t>GLO_danio-glo-rozovyj.jpg</t>
  </si>
  <si>
    <t>GLO_danio-glo-sinij.jpg</t>
  </si>
  <si>
    <t>GLO_terneciya-glo-assorti.jpg</t>
  </si>
  <si>
    <t>GLO_terneciya-glo-zelyonaya.jpg</t>
  </si>
  <si>
    <t>GLO_terneciya-glo-oranzhevaya.jpg</t>
  </si>
  <si>
    <t>GLO_terneciya-glo-rozovaya.jpg</t>
  </si>
  <si>
    <t>GLO_terneciya-glo-sinyaya.jpg</t>
  </si>
  <si>
    <t>GLO_terneciya-glo-sirenevaya.jpg</t>
  </si>
  <si>
    <t>zoloto_zolotaya-rybka-assorti.jpg</t>
  </si>
  <si>
    <t>zoloto_vualekhvost-assorti.jpg</t>
  </si>
  <si>
    <t>zoloto_vualekhvost-krasnyj.jpg</t>
  </si>
  <si>
    <t>zoloto_vualekhvost-krasno-belyj.jpg</t>
  </si>
  <si>
    <t>zoloto_vualekhvost-sitcevyj.jpg</t>
  </si>
  <si>
    <t>zoloto_zhemchuzhinka.jpg</t>
  </si>
  <si>
    <t>zoloto_oranda-krasnaya.jpg</t>
  </si>
  <si>
    <t>zoloto_teleskop-chyornyj.jpg</t>
  </si>
  <si>
    <t>vyuny_akantoftalmus-kyulya.jpg</t>
  </si>
  <si>
    <t>vyuny_bociya-kloun.jpg</t>
  </si>
  <si>
    <t>vyuny_bociya-lohakata-mramornaya.jpg</t>
  </si>
  <si>
    <t>pecilievye_guppi-samec-assorti.jpg</t>
  </si>
  <si>
    <t>pecilievye_guppi-samka-assorti.jpg</t>
  </si>
  <si>
    <t>pecilievye_guppi-ehndlera-assorti.jpg</t>
  </si>
  <si>
    <t>pecilievye_mechenosec-zelyonyj-samec.jpg</t>
  </si>
  <si>
    <t>pecilievye_mechenosec-zolotoj-samec.jpg</t>
  </si>
  <si>
    <t>pecilievye_mechenosec-chjornyj-samec.jpg</t>
  </si>
  <si>
    <t>pecilievye_mechenosec-flagovyj-assorti.jpg</t>
  </si>
  <si>
    <t>pecilievye_mollineziya-assorti.jpg</t>
  </si>
  <si>
    <t>pecilievye_mollineziya-belaya.jpg</t>
  </si>
  <si>
    <t>pecilievye_mollineziya-zhyoltaya.jpg</t>
  </si>
  <si>
    <t>pecilievye_mollineziya-chyornaya.jpg</t>
  </si>
  <si>
    <t>pecilievye_mollineziya-lirohvostaya-zolotaya.jpg</t>
  </si>
  <si>
    <t>pecilievye_mollineziya-lirohvostaya-mramornaya.jpg</t>
  </si>
  <si>
    <t>pecilievye_mollineziya-lirohvostaya-serebryanaya.jpg</t>
  </si>
  <si>
    <t>pecilievye_mollineziya-lirohvostaya-chyorno-zolotaya.jpg</t>
  </si>
  <si>
    <t>labirintovye_gurami-zhemchuzhnyj.jpg</t>
  </si>
  <si>
    <t>pecilievye_peciliya-vysokoplavnichnaya-assorti.jpg</t>
  </si>
  <si>
    <t>labirintovye_gurami-karlikovyj-iskryashchijsya.jpg</t>
  </si>
  <si>
    <t>labirintovye_gurami-mramornyj.jpg</t>
  </si>
  <si>
    <t>labirintovye_petushok-samka-assorti.jpg</t>
  </si>
  <si>
    <t>labirintovye_lyalius-kobalt.jpg</t>
  </si>
  <si>
    <t>labirintovye_lyalius-krasnyj.jpg</t>
  </si>
  <si>
    <t>labirintovye_petushok-vualevyj-assorti-samec.jpg</t>
  </si>
  <si>
    <t>raduzhnicy_melanoteniya-boehsmana.jpg</t>
  </si>
  <si>
    <t>somy_ancistrus.jpg</t>
  </si>
  <si>
    <t>somy_koridoras-brohis.jpg</t>
  </si>
  <si>
    <t>somy_koridoras-zolotistyj.jpg</t>
  </si>
  <si>
    <t>somy_koridoras-krapchatyj.jpg</t>
  </si>
  <si>
    <t>somy_koridoras-panda.jpg</t>
  </si>
  <si>
    <t>somy_koridoras-pigmej.jpg</t>
  </si>
  <si>
    <t>somy_koridoras-shterba.jpg</t>
  </si>
  <si>
    <t>somy_otocinklyus.jpg</t>
  </si>
  <si>
    <t>somy_pangasius-akulij.jpg</t>
  </si>
  <si>
    <t>somy_pangasius-vysokoplavnichnyj.jpg</t>
  </si>
  <si>
    <t>somy_plekostomus.jpg</t>
  </si>
  <si>
    <t>somy_pterigopliht-parchovyj.jpg</t>
  </si>
  <si>
    <t>somy_siamskaya-kasatka.jpg</t>
  </si>
  <si>
    <t>somy_sinodontis-dalmatin.jpg</t>
  </si>
  <si>
    <t>cihlidy-amer_apistogramma-ramirezi.jpg</t>
  </si>
  <si>
    <t>cihlidy-amer_popugaj-krasnyj.jpg</t>
  </si>
  <si>
    <t>cihlidy-amer_skalyariya-koi.jpg</t>
  </si>
  <si>
    <t>cihlidy-amer_skalyariya-mramornaya.jpg</t>
  </si>
  <si>
    <t>cihlidy-amer_skalyariya-chyornaya.jpg</t>
  </si>
  <si>
    <t>cihlidy-afr_aulonokara-nyasa-krasnaya.jpg</t>
  </si>
  <si>
    <t>cihlidy-afr_psevdotrofeus-demasoni.jpg</t>
  </si>
  <si>
    <t>cihlidy-afr_snezhnyj-princ.jpg</t>
  </si>
  <si>
    <t>cihlidy-afr_goluboj-delfin.jpg</t>
  </si>
  <si>
    <t>cihlidy-afr_hromis-krasavec-krasnyj.jpg</t>
  </si>
  <si>
    <t>cihlidy-afr_cifotilyapiya-frontoza.jpg</t>
  </si>
  <si>
    <t>drugie-rybki_gastromizon.jpg</t>
  </si>
  <si>
    <t>drugie-rybki_mastacembel-armatus.jpg</t>
  </si>
  <si>
    <t>drugie-rybki_nozh-apteronotus.jpg</t>
  </si>
  <si>
    <t>drugie-rybki_paku-krasnyj.jpg</t>
  </si>
  <si>
    <t>drugie-rybki_tetradon-zelyonyj.jpg</t>
  </si>
  <si>
    <t>drugie-rybki_tetradon-karlikovyj.jpg</t>
  </si>
  <si>
    <t>zhiv_rak-krasnyj-neonovyj.jpg</t>
  </si>
  <si>
    <t>rasteniya_alternantera-betcika-krasnaya.jpg</t>
  </si>
  <si>
    <t>rasteniya_alternantera-rejneka.jpg</t>
  </si>
  <si>
    <t>rasteniya_anubias-kopevidnyj.jpg</t>
  </si>
  <si>
    <t>rasteniya_anubias-nana.jpg</t>
  </si>
  <si>
    <t>rasteniya_bakopa-mone.jpg</t>
  </si>
  <si>
    <t>rasteniya_vallisneriya-gigantskaya.jpg</t>
  </si>
  <si>
    <t>rasteniya_vallisneriya-spiralnaya.jpg</t>
  </si>
  <si>
    <t>rasteniya_kabomba-karolinskaya.jpg</t>
  </si>
  <si>
    <t>rasteniya_kriptokorina-bekketa.jpg</t>
  </si>
  <si>
    <t>rasteniya_kriptokorina-valkera.jpg</t>
  </si>
  <si>
    <t>rasteniya_kriptokorina-vendta-grin.jpg</t>
  </si>
  <si>
    <t>rasteniya_kriptokorina-vendta-krasnaya.jpg</t>
  </si>
  <si>
    <t>rasteniya_majaka-rechnaya.jpg</t>
  </si>
  <si>
    <t>rasteniya_moh-yavanskij.jpg</t>
  </si>
  <si>
    <t>rasteniya_nezeya.jpg</t>
  </si>
  <si>
    <t>rasteniya_rogolistnik.jpg</t>
  </si>
  <si>
    <t>rasteniya_rotala-indika.jpg</t>
  </si>
  <si>
    <t>rasteniya_rotala-makrandra.jpg</t>
  </si>
  <si>
    <t>rasteniya_ehlodeya.jpg</t>
  </si>
  <si>
    <t>rasteniya_ehkhinodorus-amazonskij.jpg</t>
  </si>
  <si>
    <t>rasteniya_ehkhinodorus-argentinskij.jpg</t>
  </si>
  <si>
    <t>rasteniya_ehkhinodorus-roze.jpg</t>
  </si>
  <si>
    <t>rasteniya_ehkhinodorus-serdcevidnyj.jpg</t>
  </si>
  <si>
    <t>rasteniya_ehkhinodorus-tropika.jpg</t>
  </si>
  <si>
    <t>rasteniya_ehkhinodorus-shlyutera-leopard.jpg</t>
  </si>
  <si>
    <t>drugie-rybki_okun-steklyannyj-okrashennyj.jpg</t>
  </si>
  <si>
    <t>somy_plekostomus-zolotoj.jpg</t>
  </si>
  <si>
    <t>somy_fraktocefalus-krasnohvostyj.jpg</t>
  </si>
  <si>
    <t>cihlidy-amer_astronotus-tigrovyj-albinos.jpg</t>
  </si>
  <si>
    <t>cihlidy-amer_astronotus-tigrovyj.jpg</t>
  </si>
  <si>
    <t>cihlidy-amer_nannakara-neonovaya.jpg</t>
  </si>
  <si>
    <t>cihlidy-amer_severum.jpg</t>
  </si>
  <si>
    <t>cihlidy-amer_blyu-dempsi.jpg</t>
  </si>
  <si>
    <t>cihlidy-amer_cihlazoma-meeka-samec.jpg</t>
  </si>
  <si>
    <t>cihlidy-afr_aulonokara-mramornaya-multikolor.jpg</t>
  </si>
  <si>
    <t>cihlidy-afr_cihlida-assorti.jpg</t>
  </si>
  <si>
    <t>cihlidy-afr_kopadihromis-kadango.jpg</t>
  </si>
  <si>
    <t>cihlidy-afr_trofeus-dubaisi.jpg</t>
  </si>
  <si>
    <t>cihlidy-afr_haplohromis-venustus-zolotoj-leopard.jpg</t>
  </si>
  <si>
    <t>drugie-rybki_girinohejlus-obyknovennyj.jpg</t>
  </si>
  <si>
    <t>drugie-rybki_girinohejlus-zolotoj.jpg</t>
  </si>
  <si>
    <t>drugie-rybki_nozh-indijskij-glazchatyj.jpg</t>
  </si>
  <si>
    <t>drugie-rybki_lineatus-aplohejlus-polosatyj.jpg</t>
  </si>
  <si>
    <t>zhiv_krevetka-amano.jpg</t>
  </si>
  <si>
    <t>zhiv_krevetka-steklyannaya.jpg</t>
  </si>
  <si>
    <t>zhiv_lyagushka-karlikovaya.jpg</t>
  </si>
  <si>
    <t>zhiv_mollyuski_ulitka-ship-dyavola.jpg</t>
  </si>
  <si>
    <t>zhiv_mollyuski_ulitka-rogataya.jpg</t>
  </si>
  <si>
    <t>zhiv_mollyuski_ulitka-pagoda.jpg</t>
  </si>
  <si>
    <t>zhiv_mollyuski_ulitka-melaniya.jpg</t>
  </si>
  <si>
    <t>zhiv_mollyuski_ulitka-krolik-zhyoltaya-tochka.jpg</t>
  </si>
  <si>
    <t>zhiv_mollyuski_ulitka-gerkules.jpg</t>
  </si>
  <si>
    <t>zhiv_mollyuski_ulitka-ampulyariya.jpg</t>
  </si>
  <si>
    <t>zhiv_mollyuski_midiya-krispata.jpg</t>
  </si>
  <si>
    <t>zhiv_mollyuski_ulitka-mariza.jpg</t>
  </si>
  <si>
    <t>Коридорас Крапчатый L</t>
  </si>
  <si>
    <t>Коридорас Крапчатый альбинос</t>
  </si>
  <si>
    <t>somy_koridoras-krapchatyj-albinos.jpg</t>
  </si>
  <si>
    <t>cihlidy-amer_skalyariya-mramornaya-vualevaya.jpg</t>
  </si>
  <si>
    <t>drugie-rybki_metinnis-serebristyj.jpg</t>
  </si>
  <si>
    <t>zhiv_mollyuski_ulitka-krolik-gubka.jpg</t>
  </si>
  <si>
    <t>raduzhnicy_melanoteniya-prekoks.jpg</t>
  </si>
  <si>
    <t>somy_ancistrus-albinos.jpg</t>
  </si>
  <si>
    <t>zhiv_krevetka-vishnya.jpg</t>
  </si>
  <si>
    <t>zoloto_kometa-zolotaya.jpg</t>
  </si>
  <si>
    <t>zhiv_cherepaha-krasnouhaya.jpg</t>
  </si>
  <si>
    <t>Петушок самка ассорти **</t>
  </si>
  <si>
    <t>Меченосец красно-белый L</t>
  </si>
  <si>
    <t>Моллинезия баллон неоновая ассорти</t>
  </si>
  <si>
    <t>Пецилия баллон ассорти</t>
  </si>
  <si>
    <t>Петушок</t>
  </si>
  <si>
    <t>Гурами, Лялиус, Макропод</t>
  </si>
  <si>
    <t>pecilievye_mechenosec-krasno-belyj.jpg</t>
  </si>
  <si>
    <t>pecilievye_mollineziya-ballon-neonovaya-assorti.jpg</t>
  </si>
  <si>
    <t>pecilievye_peciliya-ballon-assorti.jpg</t>
  </si>
  <si>
    <t>zoloto_oranda-krasnaya-shapochka.jpg</t>
  </si>
  <si>
    <t>pecilievye_mollineziya-lirohvostaya-chyornaya.jpg</t>
  </si>
  <si>
    <t>cihlidy-amer_severum-krasnotochechnyj.jpg</t>
  </si>
  <si>
    <t>drugie-rybki_makrognatus-glazchatyj.jpg</t>
  </si>
  <si>
    <t>zhiv_mollyuski_ulitka-zebra.jpg</t>
  </si>
  <si>
    <t>labirintovye_makropod.jpg</t>
  </si>
  <si>
    <t>pecilievye_mechenosec-tuksedo-krasnyj.jpg</t>
  </si>
  <si>
    <t>Гуппи самка ассорти (Москва)</t>
  </si>
  <si>
    <t>Гуппи самец ассорти (Москва)</t>
  </si>
  <si>
    <t>karpovye_labeo-zelyonyj-frenatus.jpg</t>
  </si>
  <si>
    <t>cihlidy-afr_auratus-zolotoj-samka.jpg</t>
  </si>
  <si>
    <t>drugie-rybki_goluboglazka-normana.jpg</t>
  </si>
  <si>
    <t>drugie-rybki_okun-indijskij-steklyannyj.jpg</t>
  </si>
  <si>
    <t>zhiv_mollyuski_ulitka-cherepaha.jpg</t>
  </si>
  <si>
    <t>Азиатикус (Парусник) **</t>
  </si>
  <si>
    <t>Аргус красный (Скатофагус) **</t>
  </si>
  <si>
    <t>Аргус серебряный Селенотока **</t>
  </si>
  <si>
    <t>Каламоихт калабарский **</t>
  </si>
  <si>
    <t>Пантодон Рыба-бабочка **</t>
  </si>
  <si>
    <t>Аргус зелёный (Скатофагус) **</t>
  </si>
  <si>
    <t>pecilievye_mechenosec-ananasovyj.jpg</t>
  </si>
  <si>
    <t>pecilievye_mechenosec-berlinskij.jpg</t>
  </si>
  <si>
    <t>cihlidy-amer_astronotus-krasnyj.jpg</t>
  </si>
  <si>
    <t>drugie-rybki_argus-krasnyj.jpg</t>
  </si>
  <si>
    <t>drugie-rybki_argus-zelyonyj.jpg</t>
  </si>
  <si>
    <t>drugie-rybki_monodaktil-argentus-zhyoltyj.jpg</t>
  </si>
  <si>
    <t>karpovye_barbus-denisoni.jpg</t>
  </si>
  <si>
    <t>pecilievye_guppi-fioletovyj-metall-golova.jpg</t>
  </si>
  <si>
    <t>pecilievye_guppi-kobra-zelyonaya-metall-golova-samec.jpg</t>
  </si>
  <si>
    <t>pecilievye_guppi-kobra-zelyonaya-samec.jpg</t>
  </si>
  <si>
    <t>pecilievye_guppi-zhyoltyj-germanskij-samec.jpg</t>
  </si>
  <si>
    <t>pecilievye_mechenosec-lirohvostyj.jpg</t>
  </si>
  <si>
    <t>tetry_tetra-kongo.jpg</t>
  </si>
  <si>
    <t>cihlidy-afr_labidohromis-ellou.jpg</t>
  </si>
  <si>
    <t>cihlidy-amer_astronotus-krasnyj-tigrovyj.jpg</t>
  </si>
  <si>
    <t>pecilievye_guppi-endlera-tigrovyj-samec.jpg</t>
  </si>
  <si>
    <t>zhiv_krevetka-rili.jpg</t>
  </si>
  <si>
    <t>labirintovye_gurami-zolotoj.jpg</t>
  </si>
  <si>
    <t>zhiv_mollyuski_ulitka-helena.jpg</t>
  </si>
  <si>
    <t>zhiv_aksolotl-assorti.jpg</t>
  </si>
  <si>
    <t>zhiv_aksolotl-belyj.jpg</t>
  </si>
  <si>
    <t>zhiv_aksolotl-zolotoj.jpg</t>
  </si>
  <si>
    <t>zhiv_aksolotl-chyornyj.jpg</t>
  </si>
  <si>
    <t>Лепоринус Фасциатус</t>
  </si>
  <si>
    <t>drugie-rybki_leporinus-fasciatus.jpg</t>
  </si>
  <si>
    <t>1.5-2 см</t>
  </si>
  <si>
    <t>2.5-3 см</t>
  </si>
  <si>
    <t>2-2.5 см</t>
  </si>
  <si>
    <t>1-1.5 см</t>
  </si>
  <si>
    <t>1.5 см</t>
  </si>
  <si>
    <t>2.5 см</t>
  </si>
  <si>
    <t>Скалярия Параиба XL</t>
  </si>
  <si>
    <t>Скалярия Кои вуаль L</t>
  </si>
  <si>
    <t>cihlidy-amer_skalyariya-paraiba.jpg</t>
  </si>
  <si>
    <t>raduzhnicy_iriaterina-vernera.jpg</t>
  </si>
  <si>
    <t>cihlidy-amer_astronotus-krasnyj-albinos.jpg</t>
  </si>
  <si>
    <t>drugie-rybki_klinobryushka-sternikla.jpg</t>
  </si>
  <si>
    <t>zoloto_oranda-krasno-belaya.jpg</t>
  </si>
  <si>
    <t>Боция Модеста</t>
  </si>
  <si>
    <t>vyuny_bociya-modesta.jpg</t>
  </si>
  <si>
    <t>karpovye_barbus-pyatipolosyj.jpg</t>
  </si>
  <si>
    <t>karpovye_kardinal-zolotoj.jpg</t>
  </si>
  <si>
    <t>drugie-rybki_girinohejlus-chyorno-zolotoj.jpg</t>
  </si>
  <si>
    <t>zhiv_krevetka-krasnyj-ogon.jpg</t>
  </si>
  <si>
    <t>rasteniya_kladofora-sharovidnaya-ehgagropila-linneya.jpg</t>
  </si>
  <si>
    <t>Наш сайт:</t>
  </si>
  <si>
    <t>Расбора Краснохвостая</t>
  </si>
  <si>
    <t>somy_sinodontis-ehupterus-vualevyj.jpg</t>
  </si>
  <si>
    <t>karpovye_rasbora-krasnohvostaya.jpg</t>
  </si>
  <si>
    <t>drugie-rybki_kalamoiht-kalabarskij.jpg</t>
  </si>
  <si>
    <t>karpovye_barbus-ognennyj.jpg</t>
  </si>
  <si>
    <t>СДЕЛАТЬ ПО АЛФАВИТУ!!!</t>
  </si>
  <si>
    <t>karpovye_barbus-vishnyovyj-vualevyj.jpg</t>
  </si>
  <si>
    <t>GLO_barbus-glo-zelyonyj.jpg</t>
  </si>
  <si>
    <t>GLO_danio-glo-krasnyj.jpg</t>
  </si>
  <si>
    <t>GLO_danio-glo-salatovyj.jpg</t>
  </si>
  <si>
    <t>GLO_labeo-glo-assorti.jpg</t>
  </si>
  <si>
    <t>GLO_labeo-glo-sirenevyj.jpg</t>
  </si>
  <si>
    <t>GLO_labeo-glo-zelyonyj.jpg</t>
  </si>
  <si>
    <t>GLO_terneciya-glo-krasnaya.jpg</t>
  </si>
  <si>
    <t>zoloto_vodyanye-glazki-assorti.jpg</t>
  </si>
  <si>
    <t>zoloto_vodyanye-glazki-krasnaya.jpg</t>
  </si>
  <si>
    <t>zoloto_vualekhvost-belyj.jpg</t>
  </si>
  <si>
    <t>zoloto_vualekhvost-krasnaya-shapochka.jpg</t>
  </si>
  <si>
    <t>zoloto_vualekhvost-krasno-chyornyj.jpg</t>
  </si>
  <si>
    <t>zoloto_kometa-assorti.jpg</t>
  </si>
  <si>
    <t>zoloto_kometa-krasnaya.jpg</t>
  </si>
  <si>
    <t>zoloto_kometa-krasno-belaya.jpg</t>
  </si>
  <si>
    <t>zoloto_kometa-sitcevaya.jpg</t>
  </si>
  <si>
    <t>zoloto_oranda-assorti.jpg</t>
  </si>
  <si>
    <t>zoloto_oranda-chyornaya.jpg</t>
  </si>
  <si>
    <t>zoloto_oranda-krasno-chyornaya.jpg</t>
  </si>
  <si>
    <t>zoloto_oranda-sitcevaya.jpg</t>
  </si>
  <si>
    <t>zoloto_pom-pom-assorti.jpg</t>
  </si>
  <si>
    <t>zoloto_riukin-krasno-belyj.jpg</t>
  </si>
  <si>
    <t>zoloto_riukin-krasnyj.jpg</t>
  </si>
  <si>
    <t>zoloto_riukin-sitcevyj.jpg</t>
  </si>
  <si>
    <t>zoloto_riukin-assorti.jpg</t>
  </si>
  <si>
    <t>zoloto_teleskop-assorti.jpg</t>
  </si>
  <si>
    <t>zoloto_teleskop-babochka-chyornyj.jpg</t>
  </si>
  <si>
    <t>zoloto_teleskop-babochka-krasnaya.jpg</t>
  </si>
  <si>
    <t>zoloto_teleskop-krasnyj.jpg</t>
  </si>
  <si>
    <t>zoloto_teleskop-krasno-chyornyj.jpg</t>
  </si>
  <si>
    <t>zoloto_teleskop-sitcevyj.jpg</t>
  </si>
  <si>
    <t>vyuny_bociya-kubota.jpg</t>
  </si>
  <si>
    <t>somy_lorikariya.jpg</t>
  </si>
  <si>
    <t>somy_tarakatum.jpg</t>
  </si>
  <si>
    <t>raduzhnicy_melanoteniya-lakustris.jpg</t>
  </si>
  <si>
    <t>raduzhnicy_melanoteniya-tryohpolosaya.jpg</t>
  </si>
  <si>
    <t>zhiv_krevetka-chyornaya.jpg</t>
  </si>
  <si>
    <t>zhiv_rak-karlikovyj-kambarellus.jpg</t>
  </si>
  <si>
    <t>drugie-rybki_argus-selenotoka.jpg</t>
  </si>
  <si>
    <t>drugie-rybki_bryzgun.jpg</t>
  </si>
  <si>
    <t>drugie-rybki_lineatus-zolotoj.jpg</t>
  </si>
  <si>
    <t>cihlidy-amer_popugaj-tigrovyj-sinij.jpg</t>
  </si>
  <si>
    <t>cihlidy-afr_popugajchik-pulhera.jpg</t>
  </si>
  <si>
    <t>cihlidy-amer_skalyariya-zebra-vual.jpg</t>
  </si>
  <si>
    <t>cihlidy-amer_skalyariya-chyornaya-vual.jpg</t>
  </si>
  <si>
    <t>karpovye_barbus-chyornyj.jpg</t>
  </si>
  <si>
    <t>labirintovye_petushok-superdelta-slonouhij-assorti-samec.jpg</t>
  </si>
  <si>
    <t>1.5-2.5 см</t>
  </si>
  <si>
    <t>2.5-4 см</t>
  </si>
  <si>
    <t>Тетрагоноптерус</t>
  </si>
  <si>
    <t>Афиосемион Гарднера</t>
  </si>
  <si>
    <t>Лягушка карликовая золотая</t>
  </si>
  <si>
    <t>drugie-rybki_afiosemion-gardnera.jpg</t>
  </si>
  <si>
    <t>zhiv_lyagushka-karlikovaya-zolotaya.jpg</t>
  </si>
  <si>
    <t>cihlidy-afr_aulonokara-red-rubin.jpg</t>
  </si>
  <si>
    <t>drugie-rybki_orizias-vovora-risovaya-rybka.jpg</t>
  </si>
  <si>
    <t>Дискус ассорти **</t>
  </si>
  <si>
    <t>pecilievye_guppi-belosnezhnyj-samec.jpg</t>
  </si>
  <si>
    <t>pecilievye_guppi-kobra-krasnaya-samec.jpg</t>
  </si>
  <si>
    <t>pecilievye_guppi-krasnyj-blondin-samec.jpg</t>
  </si>
  <si>
    <t>pecilievye_guppi-krasnyj-drakon.jpg</t>
  </si>
  <si>
    <t>pecilievye_guppi-krasnyj-korall-samec.jpg</t>
  </si>
  <si>
    <t>pecilievye_guppi-mikarif-zhyoltyj-samec.jpg</t>
  </si>
  <si>
    <t>pecilievye_guppi-sinij-poroshok.jpg</t>
  </si>
  <si>
    <t>pecilievye_guppi-tuksedo-krasnyj-blondin.jpg</t>
  </si>
  <si>
    <t>pecilievye_guppi-turkis-sinij-hvost-samec.jpg</t>
  </si>
  <si>
    <t>pecilievye_guppi-zelyonyj-pavlin-samec.jpg</t>
  </si>
  <si>
    <t>karpovye_barbus-leshchevidnyj-zolotoj.jpg</t>
  </si>
  <si>
    <t>karpovye_barbus-ognennyj-neonovyjj.jpg</t>
  </si>
  <si>
    <t>karpovye_barbus-filamentoza.jpg</t>
  </si>
  <si>
    <t>karpovye_barbus-oligolepis.jpg</t>
  </si>
  <si>
    <t>karpovye_rasbora-chyornyj-brilliant.jpg</t>
  </si>
  <si>
    <t>GLO_danio-glo-zhyoltyj.jpg</t>
  </si>
  <si>
    <t>GLO_terneciya-glo-vishnyovaya.jpg</t>
  </si>
  <si>
    <t>GLO_terneciya-glo-zhyoltaya.jpg</t>
  </si>
  <si>
    <t>zoloto_ranchu-assorti.jpg</t>
  </si>
  <si>
    <t>zoloto_shubunkin-bristol.jpg</t>
  </si>
  <si>
    <t>zoloto_teleskop-babochka-assorti.jpg</t>
  </si>
  <si>
    <t>zoloto_teleskop-babochka-krasno-belaya.jpg</t>
  </si>
  <si>
    <t>zoloto_teleskop-babochka-krasno-chyornaya.jpg</t>
  </si>
  <si>
    <t>zoloto_teleskop-babochka-sitcevaya.jpg</t>
  </si>
  <si>
    <t>vyuny_bocija-striata.jpg</t>
  </si>
  <si>
    <t>labirintovye_ktenopoma-leopardovaya.jpg</t>
  </si>
  <si>
    <t>pecilievye_guppi-kobra-krasnyj-blondin-samec.jpg</t>
  </si>
  <si>
    <t>pecilievye_guppi-lyuminescent-samec.jpg</t>
  </si>
  <si>
    <t>pecilievye_guppi-mozaika-golubaya-samec.jpg</t>
  </si>
  <si>
    <t>pecilievye_guppi-chjornyj-hvost-samec.jpg</t>
  </si>
  <si>
    <t>pecilievye_guppi-ehndlera-sinij-samec.jpg</t>
  </si>
  <si>
    <t>pecilievye_guppi-tuksedo-neonovo-belyj-sameс.jpg</t>
  </si>
  <si>
    <t>Амека глянцевая (Гудиевые)</t>
  </si>
  <si>
    <t>drugie-rybki_ameka-glyancevaya-gudievye.jpg</t>
  </si>
  <si>
    <t>Шубункин Бристоль L</t>
  </si>
  <si>
    <t>cihlidy-amer_apistogramma-ramirezi-ballon.jpg</t>
  </si>
  <si>
    <t>cihlidy-amer_apistogramma-ramirezi-ehlektrik-blyu.jpg</t>
  </si>
  <si>
    <t>labirintovye_petushok-dvojnoj-hvost-assorti-samka.jpg</t>
  </si>
  <si>
    <t>Петушок двойной хвост ассорти (самка) **</t>
  </si>
  <si>
    <t>Телескоп Бабочка чёрная М</t>
  </si>
  <si>
    <t>Карповые, Данио</t>
  </si>
  <si>
    <t>drugie-rybki_seveliya-lineolata.jpg</t>
  </si>
  <si>
    <t>Меченосец лирохвостый L ассорти</t>
  </si>
  <si>
    <t>pecilievye_guppi-kobra-sinyaya-samec.jpg</t>
  </si>
  <si>
    <t>pecilievye_mechenosec-tuksedo-assorti.jpg</t>
  </si>
  <si>
    <t>Монодактил Аргентус (жёлтый) **</t>
  </si>
  <si>
    <t>tetry_gracilis-ehritrozonus.jpg</t>
  </si>
  <si>
    <t>tetry_minor-serpas.jpg</t>
  </si>
  <si>
    <t>tetry_neon-almaznyj.jpg</t>
  </si>
  <si>
    <t>tetry_neon-goluboj.jpg</t>
  </si>
  <si>
    <t>tetry_neon-zelyonyj.jpg</t>
  </si>
  <si>
    <t>tetry_neon-krasnyj.jpg</t>
  </si>
  <si>
    <t>tetry_neon-krasnyj-albinos.jpg</t>
  </si>
  <si>
    <t>tetry_neon-chyornyj.jpg</t>
  </si>
  <si>
    <t>tetry_neon-chyornyj-almaznyj.jpg</t>
  </si>
  <si>
    <t>tetry_ornatus-beloplavnichnyj.jpg</t>
  </si>
  <si>
    <t>tetry_ornatus-krasnyj-fantom.jpg</t>
  </si>
  <si>
    <t>tetry_ornatus-obyknovennyj.jpg</t>
  </si>
  <si>
    <t>tetry_ornatus-chyornyj-fantom.jpg</t>
  </si>
  <si>
    <t>tetry_rodostomus.jpg</t>
  </si>
  <si>
    <t>tetry_rodostomus-brilliantovyj.jpg</t>
  </si>
  <si>
    <t>tetry_rodostomus-zolotoj.jpg</t>
  </si>
  <si>
    <t>tetry_tajeriya-krivopolosaya.jpg</t>
  </si>
  <si>
    <t>tetry_tajeriya-krivopolosaya-ballon.jpg</t>
  </si>
  <si>
    <t>tetry_terneciya-obyknovennaya.jpg</t>
  </si>
  <si>
    <t>tetry_terneciya-albinos.jpg</t>
  </si>
  <si>
    <t>tetry_tetra-amandy.jpg</t>
  </si>
  <si>
    <t>tetry_tetra-kerri.jpg</t>
  </si>
  <si>
    <t>tetry_tetra-kolumbijskaya.jpg</t>
  </si>
  <si>
    <t>tetry_tetra-limonnaya.jpg</t>
  </si>
  <si>
    <t>tetry_tetra-mednaya-hasemaniya.jpg</t>
  </si>
  <si>
    <t>tetry_tetra-palmeri-korolevskaya.jpg</t>
  </si>
  <si>
    <t>tetry_tetra-korolevskaya-chyornaya.jpg</t>
  </si>
  <si>
    <t>tetry_tetra-steklyannaya.jpg</t>
  </si>
  <si>
    <t>tetry_tetra-fon-rio.jpg</t>
  </si>
  <si>
    <t>tetry_tetra-fonarik.jpg</t>
  </si>
  <si>
    <t>tetry_tetragonopterus.jpg</t>
  </si>
  <si>
    <t>tetry_filomena-krasnoglazaya.jpg</t>
  </si>
  <si>
    <t>zhiv_mollyuski_ulitka-martensi-belaya.jpg</t>
  </si>
  <si>
    <t>zhiv_mollyuski_ulitka-spiksi.jpg</t>
  </si>
  <si>
    <t>zhiv_mollyuski_ulitka-poso-oranzhevyj-krolik.jpg</t>
  </si>
  <si>
    <t>tetry_filomena-krasnoglazaya-ballon.jpg</t>
  </si>
  <si>
    <t>tetry_minor-serpas-vualevyj.jpg</t>
  </si>
  <si>
    <t>tetry_tetra-pristella.jpg</t>
  </si>
  <si>
    <t>tetry_tetra-sholca.jpg</t>
  </si>
  <si>
    <t>tetry_tetragonopterus-zolotoj.jpg</t>
  </si>
  <si>
    <t>labirintovye_petushok-vualevyj-zeljonyj-samec.jpg</t>
  </si>
  <si>
    <t>labirintovye_petushok-vual-krasnyj-samec.jpg</t>
  </si>
  <si>
    <t>labirintovye_petushok-vualevyj-sinij-samec.jpg</t>
  </si>
  <si>
    <t>labirintovye_petushok-half-mun-assorti-samec.jpg</t>
  </si>
  <si>
    <t>pecilievye_mollineziya-vysokoplavnichnaya-krasnyj-leopard.jpg</t>
  </si>
  <si>
    <t>pecilievye_mollineziya-parusnaya-pary-assorti.jpg</t>
  </si>
  <si>
    <t>pecilievye_mollineziya-vysokoplavnichnaya-krasnyj-leopard-02.jpg</t>
  </si>
  <si>
    <t>pecilievye_mollineziya-parusnaya-mramornaya.jpg</t>
  </si>
  <si>
    <t>raduzhnicy_melanoteniya-golubaya-gorbataya.jpg</t>
  </si>
  <si>
    <t>raduzhnicy_glossolepis-samec-i-samka.jpg</t>
  </si>
  <si>
    <t>somy_agamiks-zvyozdchatyj.jpg</t>
  </si>
  <si>
    <t>somy_heterobagrus.jpg</t>
  </si>
  <si>
    <t>somy_koridoras-yulii.jpg</t>
  </si>
  <si>
    <t>somy_koridoras-zigatus.jpg</t>
  </si>
  <si>
    <t>somy_mistus-polosatyj.jpg</t>
  </si>
  <si>
    <t>somy_pavlinij-glaz.jpg</t>
  </si>
  <si>
    <t>somy_pangasius-albinos-akulij.jpg</t>
  </si>
  <si>
    <t>somy_platidoras-polosatyj.jpg</t>
  </si>
  <si>
    <t>cihlidy-amer_apistogramma-kakadu.jpg</t>
  </si>
  <si>
    <t>cihlidy-amer_mezonauta.jpg</t>
  </si>
  <si>
    <t>cihlidy-amer_uaru.jpg</t>
  </si>
  <si>
    <t>cihlidy-amer_cihlazoma-brilliantovaya.jpg</t>
  </si>
  <si>
    <t>cihlidy-amer_cihlazoma-nandopsis-tetrakantus.jpg</t>
  </si>
  <si>
    <t>cihlidy-amer_cihlazoma-biocelatum-pchyolka.jpg</t>
  </si>
  <si>
    <t>cihlidy-afr_labeotrofeus-rozovyj.jpg</t>
  </si>
  <si>
    <t>cihlidy-afr_labeotrofeus-sinij-samec.jpg</t>
  </si>
  <si>
    <t>cihlidy-afr_lombardo.jpg</t>
  </si>
  <si>
    <t>cihlidy-afr_nkata-bej.jpg</t>
  </si>
  <si>
    <t>cihlidy-afr_haplohromis-dzhekson-vasilkovyj.jpg</t>
  </si>
  <si>
    <t>cihlidy-afr_haplohromis-livingstona.jpg</t>
  </si>
  <si>
    <t>cihlidy-afr_ehlongatus-mpanga.jpg</t>
  </si>
  <si>
    <t>cihlidy-afr_zebra-marmelad.jpg</t>
  </si>
  <si>
    <t>zhiv_krevetka-zhyoltyj-ogon.jpg</t>
  </si>
  <si>
    <t>zhiv_krevetka-goluboj-zhemchug.jpg</t>
  </si>
  <si>
    <t>zhiv_krevetka-filtrator.jpg</t>
  </si>
  <si>
    <t>zhiv_krevetka-oranzhevaya.jpg</t>
  </si>
  <si>
    <t>zhiv_krevetka-sinyaya.jpg</t>
  </si>
  <si>
    <t>drugie-rybki_arovana-serebryanaya.jpg</t>
  </si>
  <si>
    <t>drugie-rybki_aziatikus-parusnik.jpg</t>
  </si>
  <si>
    <t>drugie-rybki_hilodus.jpg</t>
  </si>
  <si>
    <t>drugie-rybki_mastacembel-krasnopolosyj.jpg</t>
  </si>
  <si>
    <t>drugie-rybki_nannostomus-marginatus.jpg</t>
  </si>
  <si>
    <t>drugie-rybki_pantodon-ryba-babochka.jpg</t>
  </si>
  <si>
    <t>drugie-rybki_popondetta-furkata.jpg</t>
  </si>
  <si>
    <t>drugie-rybki_psevdomugil-gertrudy.jpg</t>
  </si>
  <si>
    <t>zhiv_krevetka-rili-sinij-karbon.jpg</t>
  </si>
  <si>
    <t>zhiv_krevetka-shokoladnaya.jpg</t>
  </si>
  <si>
    <t>zhiv_krevetka-zelyonaya-zhade.jpg</t>
  </si>
  <si>
    <t>zhiv_krevetka-zelyonaya.jpg</t>
  </si>
  <si>
    <t>zhiv_lyagushka-shporcevaya.jpg</t>
  </si>
  <si>
    <t>zhiv_mollyuski_ulitka-behtmen.jpg</t>
  </si>
  <si>
    <t>zhiv_mollyuski_ulitka-bilajn.jpg</t>
  </si>
  <si>
    <t>zhiv_mollyuski_ulitka-kaska.jpg</t>
  </si>
  <si>
    <t>zhiv_mollyuski_ulitka-leopard.jpg</t>
  </si>
  <si>
    <t>zhiv_mollyuski_ulitka-tajya-pianino.jpg</t>
  </si>
  <si>
    <t>zhiv_triton-ispanskij.jpg</t>
  </si>
  <si>
    <t>zhiv_cherepaha-trioniks.jpg</t>
  </si>
  <si>
    <t>zhiv_cherepaha-tryohkilevaya.jpg</t>
  </si>
  <si>
    <t>rasteniya_akorus-karlikovyj.jpg</t>
  </si>
  <si>
    <t>rasteniya_alternantera-variegatus.jpg</t>
  </si>
  <si>
    <t>rasteniya_bakopa-karolinskaya-ampleksikaulis.jpg</t>
  </si>
  <si>
    <t>rasteniya_gigrofila-limonnik-vishnyovyj-list.jpg</t>
  </si>
  <si>
    <t>rasteniya_lagarosifon.jpg</t>
  </si>
  <si>
    <t>rasteniya_lobeliya.jpg</t>
  </si>
  <si>
    <t>rasteniya_rastenie-keram-gor-v-assortimente.jpg</t>
  </si>
  <si>
    <t>rasteniya_rastenie-plast-gor-v-assortimente.jpg</t>
  </si>
  <si>
    <t>rasteniya_alternantera-betcika-zelyonaya.jpg</t>
  </si>
  <si>
    <t>rasteniya_mikrozorum-pteropus-paporotnik-tailandskij.jpg</t>
  </si>
  <si>
    <t>rasteniya_selaginella-vindelov-paporotnik-plaun.jpg</t>
  </si>
  <si>
    <t>rasteniya_ehkhinodorus-blekhera.jpg</t>
  </si>
  <si>
    <t>rasteniya_gemigrafis.jpg</t>
  </si>
  <si>
    <t>rasteniya_limnofila-sidyachecvetkovaya.jpg</t>
  </si>
  <si>
    <t>Селагинелла Вильденова (Папоротник Плаун)</t>
  </si>
  <si>
    <t>Коридорас Золотистый L</t>
  </si>
  <si>
    <t>Тетра золотая</t>
  </si>
  <si>
    <t>tetry_tetra-zolotaya.jpg</t>
  </si>
  <si>
    <t>pecilievye_guppi-tuksedo-krasnyj-samec.jpg</t>
  </si>
  <si>
    <t>Полиптерус сенегальский</t>
  </si>
  <si>
    <t>drugie-rybki_polipterus-senegalskij.jpg</t>
  </si>
  <si>
    <t>Креветка Фильтратор XL</t>
  </si>
  <si>
    <t>Стеклянный сом</t>
  </si>
  <si>
    <t>Креветка Фильтратор L</t>
  </si>
  <si>
    <t>somy_steklyannyj.jpg</t>
  </si>
  <si>
    <t>Барбус Лещевидный</t>
  </si>
  <si>
    <t>опт</t>
  </si>
  <si>
    <t>rasteniya_bliksa-yaponskaya.jpg</t>
  </si>
  <si>
    <t>rasteniya_kriptokorina-balanse.jpg</t>
  </si>
  <si>
    <t>rasteniya_limnofila-vodnaya.jpg</t>
  </si>
  <si>
    <t>rasteniya_ehkhinodorus-red-rubin.jpg</t>
  </si>
  <si>
    <t>rasteniya_ehkhinodorus-ocelot-krasnyj.jpg</t>
  </si>
  <si>
    <t>rasteniya_kriptokorina-lyuteya.jpg</t>
  </si>
  <si>
    <t>Водорослеед Ретикулятус GLO зелёный</t>
  </si>
  <si>
    <t>GLO_vodorosleed-retikulyatus-glo-zelyonyj.jpg</t>
  </si>
  <si>
    <t>GLO_vodorosleed-retikulyatus-glo-assorti.jpg</t>
  </si>
  <si>
    <t>Водорослеед Ретикулятус GLO ассорти</t>
  </si>
  <si>
    <t>Водорослеед Ретикулятус GLO синий</t>
  </si>
  <si>
    <t>GLO_vodorosleed-retikulyatus-glo-sinij.jpg</t>
  </si>
  <si>
    <t>карантинная база аквариумных рыб</t>
  </si>
  <si>
    <t>https://my-goldfish.ru</t>
  </si>
  <si>
    <t>Моллинезия Спракер Калико L</t>
  </si>
  <si>
    <t>pecilievye_mollineziya-spraker-kaliko.jpg</t>
  </si>
  <si>
    <t>Птеригоплихт Парчовый XL</t>
  </si>
  <si>
    <t>rasteniya_paporotnik-indijskij-vodyanoj.jpg</t>
  </si>
  <si>
    <t>Тетрагоноптерус золотой</t>
  </si>
  <si>
    <t>Цифотиляпия Фронтоза L</t>
  </si>
  <si>
    <t>Пецилия трёхцветная (Москва)</t>
  </si>
  <si>
    <t>Моллинезия парусная мраморная золотая (пары) L</t>
  </si>
  <si>
    <t>Лорикария</t>
  </si>
  <si>
    <t>somy_meshkozhabernyj-som.jpg</t>
  </si>
  <si>
    <t>labirintovye_petushok-slonouhij-assorti-samec.jpg</t>
  </si>
  <si>
    <t>Коридорас Юлии (Москва)</t>
  </si>
  <si>
    <t>Коридорас Штерба (Москва)</t>
  </si>
  <si>
    <t>Петушок Коронохвостый ассорти (самка) **</t>
  </si>
  <si>
    <t>labirintovye_petushok-superdelta-assorti-samka.jpg</t>
  </si>
  <si>
    <t>labirintovye_petushok-koronohvostyj-assorti-samka.jpg</t>
  </si>
  <si>
    <t>rasteniya_vallisneriya-spiralis-kontortionist.jpg</t>
  </si>
  <si>
    <t>rasteniya_vallisneriya-spiralis-torta.jpg</t>
  </si>
  <si>
    <t>Гемиграфис узколистный</t>
  </si>
  <si>
    <t>rasteniya_gemigrafis-repanda-uzkolistnyj.jpg</t>
  </si>
  <si>
    <t>rasteniya_gigrofila-limonnik-kompakta.jpg</t>
  </si>
  <si>
    <t>Лимнофила Хвостниковидная</t>
  </si>
  <si>
    <t>rasteniya_limnofila-hvostnikovidnaya.jpg</t>
  </si>
  <si>
    <t>rasteniya_lyudvigiya-arkuata.jpg</t>
  </si>
  <si>
    <t>rasteniya_lyudvigiya-inklinata.jpg</t>
  </si>
  <si>
    <t>rasteniya_nimfeya-krasnaya.jpg</t>
  </si>
  <si>
    <t>rasteniya_ofiopogon-kioto.jpg</t>
  </si>
  <si>
    <t>rasteniya_peristolistnik-krasnyj.jpg</t>
  </si>
  <si>
    <t>rasteniya_peristolistnik-zelyonyj.jpg</t>
  </si>
  <si>
    <t>rasteniya_ehkhinodorus-tenellus.jpg</t>
  </si>
  <si>
    <t>Коридорас Штерба L (Москва)</t>
  </si>
  <si>
    <t>Цихлазома Сальвини</t>
  </si>
  <si>
    <t>cihlidy-amer_cihlazoma-salvini.jpg</t>
  </si>
  <si>
    <t>drugie-rybki_bychok-pchelka-presnovodnaya.jpg</t>
  </si>
  <si>
    <t>Бычок Пчёлка пресноводная</t>
  </si>
  <si>
    <t>Геофагус суринамский</t>
  </si>
  <si>
    <t>cihlidy-amer_geofagus-surinamskij.jpg</t>
  </si>
  <si>
    <t>Расбора Красноносая Савбва</t>
  </si>
  <si>
    <t>karpovye_rasbora-krasnonosaya-savbva.jpg</t>
  </si>
  <si>
    <t>Нож аптеронотус L</t>
  </si>
  <si>
    <t>Астронотус альбинос L</t>
  </si>
  <si>
    <t>Астронотус альбинос М</t>
  </si>
  <si>
    <t>cihlidy-amer_astronotus-albinos.jpg</t>
  </si>
  <si>
    <t>Боция клоун</t>
  </si>
  <si>
    <t>Нож аптеронотус M</t>
  </si>
  <si>
    <t>drugie-rybki_makrognatus-pankalus.jpg</t>
  </si>
  <si>
    <t>Макрогнатус Панкалус</t>
  </si>
  <si>
    <t>Меченосец Комета золотая</t>
  </si>
  <si>
    <t>Моллинезия Далматин L</t>
  </si>
  <si>
    <t>pecilievye_guppi-slonouhij-krasnyj-serebryanoe-telo-samec.jpg</t>
  </si>
  <si>
    <t>pecilievye_mechenosec-kometa-zolotaya.jpg</t>
  </si>
  <si>
    <t>pecilievye_mollineziya-dalmatin.jpg</t>
  </si>
  <si>
    <t>Гуппи Слоноухий красный серебряное тело (самец)</t>
  </si>
  <si>
    <t>Нотобранхиус Гюнтера</t>
  </si>
  <si>
    <t>drugie-rybki_notobranhius-gyuntera.jpg</t>
  </si>
  <si>
    <t>Гуппи красные губы самец (Москва)</t>
  </si>
  <si>
    <t>Гуппи зелёный изумруд самец (Москва)</t>
  </si>
  <si>
    <t>pecilievye_guppi-zelyonyj-izumrud-samec.jpg</t>
  </si>
  <si>
    <t>pecilievye_guppi-krasnye-guby-samec.jpg</t>
  </si>
  <si>
    <t>Аулонокара мраморная (Мультиколор) L</t>
  </si>
  <si>
    <t>«Золотая рыбка»</t>
  </si>
  <si>
    <t>+7 (925) 003-4213 Эдита</t>
  </si>
  <si>
    <t>Пангасиус (Акулий) L</t>
  </si>
  <si>
    <t>Креветка Чёрный кристалл</t>
  </si>
  <si>
    <t>zhiv_krevetka-chyornyj-kristall.jpg</t>
  </si>
  <si>
    <t>Картинки</t>
  </si>
  <si>
    <t>фильтр ОПТ</t>
  </si>
  <si>
    <r>
      <rPr>
        <sz val="9"/>
        <rFont val="Calibri"/>
        <family val="2"/>
        <charset val="204"/>
        <scheme val="minor"/>
      </rPr>
      <t>+7 (999) 870-5011</t>
    </r>
    <r>
      <rPr>
        <b/>
        <sz val="9"/>
        <rFont val="Calibri"/>
        <family val="2"/>
        <charset val="204"/>
        <scheme val="minor"/>
      </rPr>
      <t xml:space="preserve"> ПО ВСЕМ ВОПРОСАМ</t>
    </r>
  </si>
  <si>
    <r>
      <t xml:space="preserve">+7 (903) 961-9465 Роберт Сергеевич </t>
    </r>
    <r>
      <rPr>
        <b/>
        <sz val="9"/>
        <rFont val="Calibri"/>
        <family val="2"/>
        <charset val="204"/>
        <scheme val="minor"/>
      </rPr>
      <t>ТОЛЬКО ПО ЗАБОЛЕВАНИЯМ РЫБ</t>
    </r>
  </si>
  <si>
    <t>Улитка Неретина Ёжик</t>
  </si>
  <si>
    <t>Улитка Батик красная</t>
  </si>
  <si>
    <t>zhiv_mollyuski_ulitka-batik.jpg</t>
  </si>
  <si>
    <t>zhiv_mollyuski_ulitka-neretina-yozhik.jpg</t>
  </si>
  <si>
    <t>Коридорас Венесуэла оранж</t>
  </si>
  <si>
    <t>somy_koridoras-venesuehla-oranzh.jpg</t>
  </si>
  <si>
    <t>Данио леопардовый вуаль</t>
  </si>
  <si>
    <t>karpovye_danio-leopardovyj-vual.jpg</t>
  </si>
  <si>
    <t>Жемчужинка корона ассорти М</t>
  </si>
  <si>
    <t>Акантофтальмус яванский</t>
  </si>
  <si>
    <t>Коридорас платиновый</t>
  </si>
  <si>
    <t>zoloto_zhemchuzhinka-korona.jpg</t>
  </si>
  <si>
    <t>vyuny_akantoftalmus-yavanskij.jpg</t>
  </si>
  <si>
    <t>somy_koridoras-platinovyj.jpg</t>
  </si>
  <si>
    <t>pecilievye_peciliya-golubaya.jpg</t>
  </si>
  <si>
    <t>Пецилия голубая (Москва)</t>
  </si>
  <si>
    <t>Вуалехвост ассорти L</t>
  </si>
  <si>
    <t>Скалярия Голубой Призрак L</t>
  </si>
  <si>
    <t>cihlidy-amer_skalyariya-goluboj-prizrak.jpg</t>
  </si>
  <si>
    <t>Улитка Пагода S</t>
  </si>
  <si>
    <t>Лабео GLO жёлтый</t>
  </si>
  <si>
    <t>GLO_labeo-glo-zhyoltyj.jpg</t>
  </si>
  <si>
    <t>Гуппи тукседо белый (самец)</t>
  </si>
  <si>
    <t>pecilievye_guppi-tuksedo-belyj-samec.jpg</t>
  </si>
  <si>
    <t>Водорослеед Ретикулятус GLO сиреневый</t>
  </si>
  <si>
    <t>GLO_vodorosleed-retikulyatus-glo-sirenevyj.jpg</t>
  </si>
  <si>
    <t>1 шт. 2-3 см</t>
  </si>
  <si>
    <t>1 шт. 4-6 см</t>
  </si>
  <si>
    <t>1 шт. 7-10 см</t>
  </si>
  <si>
    <t>Дермогенис карликовый (щучка)</t>
  </si>
  <si>
    <t>drugie-rybki_dermogenis-karlikovyj-shchuchka.jpg</t>
  </si>
  <si>
    <t>Петушок супердельта ассорти (самка) **</t>
  </si>
  <si>
    <t>Скалярия Белая бриллиантовая L/XL</t>
  </si>
  <si>
    <t>ВСЕ</t>
  </si>
  <si>
    <t>.</t>
  </si>
  <si>
    <t>1 см</t>
  </si>
  <si>
    <t>ОПТ, ЗГ, 4лапы</t>
  </si>
  <si>
    <t>Отметить бонусные позиции вы можете в последней колонке "Примечание", вписав количество и слово АКЦИЯ.</t>
  </si>
  <si>
    <t>Компенсация по мору 10% в данную акцию не входит и остаётся прежней.</t>
  </si>
  <si>
    <t>ОБРАЗЕЦ ЗАПОЛНЕНИЯ:</t>
  </si>
  <si>
    <t>10 акция</t>
  </si>
  <si>
    <t>ОПТ</t>
  </si>
  <si>
    <t>ОПТ цена</t>
  </si>
  <si>
    <t>НЕ УДАЛЯТЬ!!!</t>
  </si>
  <si>
    <t>Барбус GLO суматранский ассорти</t>
  </si>
  <si>
    <t>Барбус GLO суматранский красный</t>
  </si>
  <si>
    <t>Барбус GLO суматранский зелёный</t>
  </si>
  <si>
    <t>Барбус GLO суматранский сиреневый</t>
  </si>
  <si>
    <t>GLO_barbus-glo-sumatranskij-sirenevyj.jpg</t>
  </si>
  <si>
    <t>акция - при покупке 10 шт. - 2 шт. БОНУС!</t>
  </si>
  <si>
    <t>Пецилия двухлинейная (Москва)</t>
  </si>
  <si>
    <t>Барбус GLO Гонконг жёлтый</t>
  </si>
  <si>
    <t>GLO_barbus-glo-gonkong-zhyoltyj.jpg</t>
  </si>
  <si>
    <t>Улитка Мелания Гранифера</t>
  </si>
  <si>
    <t>zhiv_mollyuski_ulitka-melaniya-granifera.jpg</t>
  </si>
  <si>
    <r>
      <rPr>
        <sz val="10"/>
        <color rgb="FFFF0000"/>
        <rFont val="Calibri"/>
        <family val="2"/>
        <charset val="204"/>
        <scheme val="minor"/>
      </rPr>
      <t>акция при покупке</t>
    </r>
    <r>
      <rPr>
        <b/>
        <sz val="10"/>
        <color rgb="FFFF0000"/>
        <rFont val="Calibri"/>
        <family val="2"/>
        <charset val="204"/>
        <scheme val="minor"/>
      </rPr>
      <t xml:space="preserve"> 10 шт!</t>
    </r>
  </si>
  <si>
    <t>Уважаемые коллеги! У нас действует АКЦИЯ:</t>
  </si>
  <si>
    <t>изменение цены</t>
  </si>
  <si>
    <t>Гуппи хвост синие ножницы (самец)</t>
  </si>
  <si>
    <t>pecilievye_guppi-hvost-sinie-nozhnicy-samec.jpg</t>
  </si>
  <si>
    <t>Меченосец Комета розовая L</t>
  </si>
  <si>
    <t>pecilievye_mechenosec-kometa-rozovaya.jpg</t>
  </si>
  <si>
    <r>
      <rPr>
        <sz val="10"/>
        <color rgb="FF002060"/>
        <rFont val="Calibri"/>
        <family val="2"/>
        <charset val="204"/>
        <scheme val="minor"/>
      </rPr>
      <t>Если ваш заказ</t>
    </r>
    <r>
      <rPr>
        <sz val="10"/>
        <rFont val="Calibri"/>
        <family val="2"/>
        <charset val="204"/>
        <scheme val="minor"/>
      </rPr>
      <t xml:space="preserve"> </t>
    </r>
    <r>
      <rPr>
        <b/>
        <sz val="10"/>
        <color rgb="FFFF0000"/>
        <rFont val="Calibri"/>
        <family val="2"/>
        <charset val="204"/>
        <scheme val="minor"/>
      </rPr>
      <t xml:space="preserve">от 20 000 до 40 000 рублей </t>
    </r>
    <r>
      <rPr>
        <b/>
        <sz val="11"/>
        <color rgb="FF0070C0"/>
        <rFont val="Calibri"/>
        <family val="2"/>
        <charset val="204"/>
        <scheme val="minor"/>
      </rPr>
      <t>(БЕЗ РАСТЕНИЙ)</t>
    </r>
    <r>
      <rPr>
        <sz val="10"/>
        <color rgb="FF002060"/>
        <rFont val="Calibri"/>
        <family val="2"/>
        <charset val="204"/>
        <scheme val="minor"/>
      </rPr>
      <t>, то вы можете выбрать дополнительно любые товары из прайса на сумму</t>
    </r>
    <r>
      <rPr>
        <sz val="10"/>
        <rFont val="Calibri"/>
        <family val="2"/>
        <charset val="204"/>
        <scheme val="minor"/>
      </rPr>
      <t xml:space="preserve"> </t>
    </r>
    <r>
      <rPr>
        <b/>
        <sz val="10"/>
        <color rgb="FFFF0000"/>
        <rFont val="Calibri"/>
        <family val="2"/>
        <charset val="204"/>
        <scheme val="minor"/>
      </rPr>
      <t>до 1 000 руб.</t>
    </r>
  </si>
  <si>
    <r>
      <rPr>
        <sz val="10"/>
        <color rgb="FF002060"/>
        <rFont val="Calibri"/>
        <family val="2"/>
        <charset val="204"/>
        <scheme val="minor"/>
      </rPr>
      <t>Если ваш заказ</t>
    </r>
    <r>
      <rPr>
        <sz val="10"/>
        <rFont val="Calibri"/>
        <family val="2"/>
        <charset val="204"/>
        <scheme val="minor"/>
      </rPr>
      <t xml:space="preserve"> </t>
    </r>
    <r>
      <rPr>
        <b/>
        <sz val="10"/>
        <color rgb="FFFF0000"/>
        <rFont val="Calibri"/>
        <family val="2"/>
        <charset val="204"/>
        <scheme val="minor"/>
      </rPr>
      <t xml:space="preserve">от 40 000 до 50 000 рублей </t>
    </r>
    <r>
      <rPr>
        <b/>
        <sz val="11"/>
        <color rgb="FF0070C0"/>
        <rFont val="Calibri"/>
        <family val="2"/>
        <charset val="204"/>
        <scheme val="minor"/>
      </rPr>
      <t>(БЕЗ РАСТЕНИЙ)</t>
    </r>
    <r>
      <rPr>
        <sz val="10"/>
        <color rgb="FF002060"/>
        <rFont val="Calibri"/>
        <family val="2"/>
        <charset val="204"/>
        <scheme val="minor"/>
      </rPr>
      <t>, то вы можете выбрать дополнительно любые товары из прайса на сумму</t>
    </r>
    <r>
      <rPr>
        <sz val="10"/>
        <rFont val="Calibri"/>
        <family val="2"/>
        <charset val="204"/>
        <scheme val="minor"/>
      </rPr>
      <t xml:space="preserve"> </t>
    </r>
    <r>
      <rPr>
        <b/>
        <sz val="10"/>
        <color rgb="FFFF0000"/>
        <rFont val="Calibri"/>
        <family val="2"/>
        <charset val="204"/>
        <scheme val="minor"/>
      </rPr>
      <t>до 1 500 руб.</t>
    </r>
  </si>
  <si>
    <r>
      <rPr>
        <sz val="10"/>
        <color rgb="FF002060"/>
        <rFont val="Calibri"/>
        <family val="2"/>
        <charset val="204"/>
        <scheme val="minor"/>
      </rPr>
      <t>Если ваш заказ</t>
    </r>
    <r>
      <rPr>
        <sz val="10"/>
        <rFont val="Calibri"/>
        <family val="2"/>
        <charset val="204"/>
        <scheme val="minor"/>
      </rPr>
      <t xml:space="preserve"> </t>
    </r>
    <r>
      <rPr>
        <b/>
        <sz val="10"/>
        <color rgb="FFFF0000"/>
        <rFont val="Calibri"/>
        <family val="2"/>
        <charset val="204"/>
        <scheme val="minor"/>
      </rPr>
      <t xml:space="preserve">от 50 000 рублей </t>
    </r>
    <r>
      <rPr>
        <b/>
        <sz val="11"/>
        <color rgb="FF0070C0"/>
        <rFont val="Calibri"/>
        <family val="2"/>
        <charset val="204"/>
        <scheme val="minor"/>
      </rPr>
      <t>(БЕЗ РАСТЕНИЙ)</t>
    </r>
    <r>
      <rPr>
        <sz val="10"/>
        <color rgb="FF002060"/>
        <rFont val="Calibri"/>
        <family val="2"/>
        <charset val="204"/>
        <scheme val="minor"/>
      </rPr>
      <t>, то вы можете выбрать дополнительно любые товары из прайса на сумму</t>
    </r>
    <r>
      <rPr>
        <sz val="10"/>
        <rFont val="Calibri"/>
        <family val="2"/>
        <charset val="204"/>
        <scheme val="minor"/>
      </rPr>
      <t xml:space="preserve"> </t>
    </r>
    <r>
      <rPr>
        <b/>
        <sz val="10"/>
        <color rgb="FFFF0000"/>
        <rFont val="Calibri"/>
        <family val="2"/>
        <charset val="204"/>
        <scheme val="minor"/>
      </rPr>
      <t>до 2 000 руб.</t>
    </r>
  </si>
  <si>
    <t>Улитка разноцветная</t>
  </si>
  <si>
    <t>pecilievye_mollineziya-lirohvostaya-sitcevaya.jpg</t>
  </si>
  <si>
    <t>pecilievye_mollineziya-neonovaya-oranzhevaya.jpg</t>
  </si>
  <si>
    <t>zhiv_mollyuski_ulitka-raznocvetnaya.jpg</t>
  </si>
  <si>
    <t>Моллинезия неоновая оранжевая L</t>
  </si>
  <si>
    <t>Моллинезия лирохвостая ситцевая L</t>
  </si>
  <si>
    <t>Меченосец мраморный чёрный L</t>
  </si>
  <si>
    <t>Моллинезия лирохвостая чёрно-золотая M</t>
  </si>
  <si>
    <t>Птеригоплихт Парчовый альбинос М</t>
  </si>
  <si>
    <t>Карпы Кои</t>
  </si>
  <si>
    <t>Карп кои ассорти</t>
  </si>
  <si>
    <t>Карп кои триколор</t>
  </si>
  <si>
    <t>Карп кои вуалевый ассорти</t>
  </si>
  <si>
    <t>Карп кои вуалевый платина белый</t>
  </si>
  <si>
    <t>karpovye_karp-koi-assorti.jpg</t>
  </si>
  <si>
    <t>karpovye_karp-koi-trikolor.jpg</t>
  </si>
  <si>
    <t>karpovye_karp-koi-vualevyj-assorti.jpg</t>
  </si>
  <si>
    <t>Карп кои вуалевый платина жёлтый</t>
  </si>
  <si>
    <t>karpovye_karp-koi-vualevyj-platina-zhyoltyj.jpg</t>
  </si>
  <si>
    <t>karpovye_karp-koi-vualevyj-platina-belyj.jpg</t>
  </si>
  <si>
    <t>Змееголовка</t>
  </si>
  <si>
    <t>drugie-rybki_zmeegolovka.jpg</t>
  </si>
  <si>
    <t>акция - при покупке 2 штук - третья в подарок!</t>
  </si>
  <si>
    <r>
      <t xml:space="preserve">акция при покупке </t>
    </r>
    <r>
      <rPr>
        <b/>
        <sz val="10"/>
        <color rgb="FFFF0000"/>
        <rFont val="Calibri"/>
        <family val="2"/>
        <charset val="204"/>
        <scheme val="minor"/>
      </rPr>
      <t>2 шт</t>
    </r>
    <r>
      <rPr>
        <sz val="10"/>
        <color rgb="FFFF0000"/>
        <rFont val="Calibri"/>
        <family val="2"/>
        <charset val="204"/>
        <scheme val="minor"/>
      </rPr>
      <t>!</t>
    </r>
  </si>
  <si>
    <t>Тетра Пристелла GLO жёлтая</t>
  </si>
  <si>
    <t>GLO_tetra-pristella-glo-zhyoltaya.jpg</t>
  </si>
  <si>
    <t>Попугай жемчужный</t>
  </si>
  <si>
    <t>Боция сидхимунки</t>
  </si>
  <si>
    <t>vyuny_bociya-sidhimunki.jpg</t>
  </si>
  <si>
    <t>Телескоп Красная шапочка М</t>
  </si>
  <si>
    <t>zoloto_teleskop-krasnaya-shapochka.jpg</t>
  </si>
  <si>
    <t>Водорослеед Ретикулятус золотой</t>
  </si>
  <si>
    <t>karpovye_vodorosleed-retikulyatus-zolotoj.jpg</t>
  </si>
  <si>
    <t>снова в продаже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</si>
</sst>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\ \с\м"/>
    <numFmt numFmtId="165" formatCode="0;\-0;;@"/>
    <numFmt numFmtId="166" formatCode="#,##0.00_р_.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u/>
      <sz val="11"/>
      <color rgb="FF0000FF"/>
      <name val="Calibri"/>
      <family val="2"/>
      <charset val="204"/>
    </font>
    <font>
      <sz val="9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FF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0"/>
      <color rgb="FF0000FF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5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0"/>
      <color rgb="FF006100"/>
      <name val="Calibri"/>
      <family val="2"/>
      <charset val="204"/>
    </font>
    <font>
      <sz val="10"/>
      <color rgb="FF9C0006"/>
      <name val="Calibri"/>
      <family val="2"/>
      <charset val="204"/>
    </font>
    <font>
      <sz val="10"/>
      <color rgb="FF9C6500"/>
      <name val="Calibri"/>
      <family val="2"/>
      <charset val="204"/>
    </font>
    <font>
      <sz val="10"/>
      <color rgb="FF3F3F76"/>
      <name val="Calibri"/>
      <family val="2"/>
      <charset val="204"/>
    </font>
    <font>
      <b/>
      <sz val="10"/>
      <color rgb="FF3F3F3F"/>
      <name val="Calibri"/>
      <family val="2"/>
      <charset val="204"/>
    </font>
    <font>
      <b/>
      <sz val="10"/>
      <color rgb="FFFA7D00"/>
      <name val="Calibri"/>
      <family val="2"/>
      <charset val="204"/>
    </font>
    <font>
      <sz val="10"/>
      <color rgb="FFFA7D00"/>
      <name val="Calibri"/>
      <family val="2"/>
      <charset val="204"/>
    </font>
    <font>
      <b/>
      <sz val="10"/>
      <color theme="0"/>
      <name val="Calibri"/>
      <family val="2"/>
      <charset val="204"/>
    </font>
    <font>
      <sz val="10"/>
      <color rgb="FFFF0000"/>
      <name val="Calibri"/>
      <family val="2"/>
      <charset val="204"/>
    </font>
    <font>
      <i/>
      <sz val="10"/>
      <color rgb="FF7F7F7F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0"/>
      <name val="Calibri"/>
      <family val="2"/>
      <charset val="204"/>
    </font>
    <font>
      <b/>
      <sz val="8"/>
      <color theme="0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b/>
      <sz val="10"/>
      <color rgb="FF0070C0"/>
      <name val="Calibri"/>
      <family val="2"/>
      <charset val="204"/>
      <scheme val="minor"/>
    </font>
    <font>
      <b/>
      <sz val="10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8"/>
      <color theme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9"/>
      <name val="Impact"/>
      <family val="2"/>
      <charset val="204"/>
    </font>
    <font>
      <sz val="20"/>
      <color theme="9"/>
      <name val="Impact"/>
      <family val="2"/>
      <charset val="204"/>
    </font>
    <font>
      <sz val="10"/>
      <color theme="9"/>
      <name val="Impact"/>
      <family val="2"/>
      <charset val="204"/>
    </font>
    <font>
      <u/>
      <sz val="9"/>
      <color rgb="FF0000FF"/>
      <name val="Calibri"/>
      <family val="2"/>
      <charset val="204"/>
    </font>
    <font>
      <b/>
      <sz val="28"/>
      <color rgb="FFFFFF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3" tint="0.39997558519241921"/>
      <name val="Calibri"/>
      <family val="2"/>
      <charset val="204"/>
      <scheme val="minor"/>
    </font>
    <font>
      <sz val="9"/>
      <color rgb="FF0070C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i/>
      <sz val="10"/>
      <color rgb="FF0070C0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1"/>
      <name val="Calibri"/>
      <family val="2"/>
      <charset val="204"/>
      <scheme val="minor"/>
    </font>
    <font>
      <sz val="1"/>
      <name val="Calibri"/>
      <family val="2"/>
      <charset val="204"/>
      <scheme val="minor"/>
    </font>
    <font>
      <sz val="48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6"/>
      <color rgb="FFFFFF00"/>
      <name val="Calibri"/>
      <family val="2"/>
      <charset val="204"/>
      <scheme val="minor"/>
    </font>
    <font>
      <b/>
      <sz val="14"/>
      <color rgb="FFFFFF0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sz val="9"/>
      <color rgb="FF002060"/>
      <name val="Calibri"/>
      <family val="2"/>
      <charset val="204"/>
      <scheme val="minor"/>
    </font>
    <font>
      <sz val="9"/>
      <color rgb="FF002060"/>
      <name val="Calibri"/>
      <family val="2"/>
      <charset val="204"/>
    </font>
    <font>
      <b/>
      <sz val="11"/>
      <color rgb="FF00B05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9"/>
      <color indexed="81"/>
      <name val="Tahoma"/>
      <charset val="1"/>
    </font>
    <font>
      <b/>
      <sz val="11"/>
      <color rgb="FF0070C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i/>
      <sz val="13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rgb="FFF2F2F2"/>
      </patternFill>
    </fill>
    <fill>
      <patternFill patternType="solid">
        <fgColor rgb="FFDBEEF4"/>
        <bgColor rgb="FFF2F2F2"/>
      </patternFill>
    </fill>
    <fill>
      <patternFill patternType="solid">
        <fgColor rgb="FFF2F2F2"/>
        <bgColor rgb="FFDBEEF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DBEEF4"/>
      </patternFill>
    </fill>
    <fill>
      <patternFill patternType="solid">
        <fgColor theme="8" tint="0.79998168889431442"/>
        <bgColor rgb="FFDBEEF4"/>
      </patternFill>
    </fill>
    <fill>
      <patternFill patternType="solid">
        <fgColor rgb="FFFFD653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theme="9"/>
      </left>
      <right/>
      <top style="double">
        <color theme="9"/>
      </top>
      <bottom/>
      <diagonal/>
    </border>
    <border>
      <left/>
      <right/>
      <top style="double">
        <color theme="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9"/>
      </left>
      <right/>
      <top/>
      <bottom/>
      <diagonal/>
    </border>
    <border>
      <left/>
      <right style="double">
        <color theme="9"/>
      </right>
      <top/>
      <bottom/>
      <diagonal/>
    </border>
    <border>
      <left style="double">
        <color theme="9"/>
      </left>
      <right/>
      <top/>
      <bottom style="double">
        <color theme="9"/>
      </bottom>
      <diagonal/>
    </border>
    <border>
      <left/>
      <right/>
      <top/>
      <bottom style="double">
        <color theme="9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thin">
        <color theme="9"/>
      </right>
      <top style="medium">
        <color rgb="FFC00000"/>
      </top>
      <bottom style="medium">
        <color rgb="FFC00000"/>
      </bottom>
      <diagonal/>
    </border>
    <border>
      <left style="thin">
        <color theme="9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double">
        <color rgb="FFF79646"/>
      </left>
      <right/>
      <top style="double">
        <color rgb="FFF79646"/>
      </top>
      <bottom style="thin">
        <color rgb="FFF79646"/>
      </bottom>
      <diagonal/>
    </border>
    <border>
      <left/>
      <right/>
      <top style="double">
        <color rgb="FFF79646"/>
      </top>
      <bottom style="thin">
        <color rgb="FFF79646"/>
      </bottom>
      <diagonal/>
    </border>
    <border>
      <left/>
      <right style="double">
        <color rgb="FFF79646"/>
      </right>
      <top style="double">
        <color rgb="FFF79646"/>
      </top>
      <bottom style="thin">
        <color rgb="FFF79646"/>
      </bottom>
      <diagonal/>
    </border>
    <border>
      <left style="double">
        <color rgb="FFF79646"/>
      </left>
      <right/>
      <top style="thin">
        <color rgb="FFF79646"/>
      </top>
      <bottom style="thin">
        <color rgb="FFF79646"/>
      </bottom>
      <diagonal/>
    </border>
    <border>
      <left/>
      <right/>
      <top style="thin">
        <color rgb="FFF79646"/>
      </top>
      <bottom style="thin">
        <color rgb="FFF79646"/>
      </bottom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/>
      <right style="double">
        <color rgb="FFF79646"/>
      </right>
      <top style="thin">
        <color rgb="FFF79646"/>
      </top>
      <bottom style="thin">
        <color rgb="FFF79646"/>
      </bottom>
      <diagonal/>
    </border>
    <border>
      <left/>
      <right/>
      <top style="thin">
        <color rgb="FFF79646"/>
      </top>
      <bottom/>
      <diagonal/>
    </border>
    <border>
      <left/>
      <right style="thin">
        <color rgb="FFF79646"/>
      </right>
      <top style="thin">
        <color rgb="FFF79646"/>
      </top>
      <bottom/>
      <diagonal/>
    </border>
    <border>
      <left/>
      <right/>
      <top style="thin">
        <color rgb="FFF79646"/>
      </top>
      <bottom style="double">
        <color rgb="FFF79646"/>
      </bottom>
      <diagonal/>
    </border>
    <border>
      <left/>
      <right style="double">
        <color rgb="FFF79646"/>
      </right>
      <top style="thin">
        <color rgb="FFF79646"/>
      </top>
      <bottom style="double">
        <color rgb="FFF79646"/>
      </bottom>
      <diagonal/>
    </border>
    <border>
      <left style="double">
        <color rgb="FFF79646"/>
      </left>
      <right/>
      <top style="double">
        <color rgb="FFF79646"/>
      </top>
      <bottom style="double">
        <color rgb="FFF79646"/>
      </bottom>
      <diagonal/>
    </border>
    <border>
      <left/>
      <right/>
      <top style="double">
        <color rgb="FFF79646"/>
      </top>
      <bottom style="double">
        <color rgb="FFF79646"/>
      </bottom>
      <diagonal/>
    </border>
    <border>
      <left/>
      <right style="double">
        <color rgb="FFF79646"/>
      </right>
      <top style="double">
        <color rgb="FFF79646"/>
      </top>
      <bottom style="double">
        <color rgb="FFF79646"/>
      </bottom>
      <diagonal/>
    </border>
    <border>
      <left/>
      <right/>
      <top style="double">
        <color rgb="FFF79646"/>
      </top>
      <bottom/>
      <diagonal/>
    </border>
    <border>
      <left/>
      <right style="double">
        <color rgb="FFF79646"/>
      </right>
      <top/>
      <bottom/>
      <diagonal/>
    </border>
    <border>
      <left style="double">
        <color rgb="FFF79646"/>
      </left>
      <right/>
      <top/>
      <bottom/>
      <diagonal/>
    </border>
    <border>
      <left style="double">
        <color rgb="FFF79646"/>
      </left>
      <right/>
      <top/>
      <bottom style="double">
        <color rgb="FFF79646"/>
      </bottom>
      <diagonal/>
    </border>
    <border>
      <left/>
      <right/>
      <top/>
      <bottom style="double">
        <color rgb="FFF79646"/>
      </bottom>
      <diagonal/>
    </border>
    <border>
      <left/>
      <right style="double">
        <color rgb="FFF79646"/>
      </right>
      <top/>
      <bottom style="double">
        <color rgb="FFF7964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9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double">
        <color rgb="FFF79646"/>
      </right>
      <top style="double">
        <color rgb="FFF79646"/>
      </top>
      <bottom/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rgb="FFC00000"/>
      </left>
      <right/>
      <top/>
      <bottom/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theme="9"/>
      </right>
      <top style="double">
        <color theme="9"/>
      </top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double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double">
        <color theme="9"/>
      </right>
      <top/>
      <bottom style="double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n">
        <color theme="9"/>
      </left>
      <right style="thick">
        <color rgb="FFFF0000"/>
      </right>
      <top style="thin">
        <color theme="9"/>
      </top>
      <bottom style="thin">
        <color theme="9"/>
      </bottom>
      <diagonal/>
    </border>
    <border>
      <left style="thick">
        <color rgb="FFFF0000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ck">
        <color rgb="FFFF0000"/>
      </left>
      <right/>
      <top style="thin">
        <color theme="9"/>
      </top>
      <bottom style="thin">
        <color theme="9"/>
      </bottom>
      <diagonal/>
    </border>
    <border>
      <left/>
      <right style="thick">
        <color rgb="FFFF0000"/>
      </right>
      <top style="thin">
        <color theme="9"/>
      </top>
      <bottom style="thin">
        <color theme="9"/>
      </bottom>
      <diagonal/>
    </border>
    <border>
      <left style="thick">
        <color rgb="FFFF0000"/>
      </left>
      <right style="thin">
        <color theme="9"/>
      </right>
      <top style="thin">
        <color theme="9"/>
      </top>
      <bottom style="thick">
        <color rgb="FFFF0000"/>
      </bottom>
      <diagonal/>
    </border>
    <border>
      <left/>
      <right style="thin">
        <color theme="9"/>
      </right>
      <top style="thin">
        <color theme="9"/>
      </top>
      <bottom style="thick">
        <color rgb="FFFF000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ck">
        <color rgb="FFFF0000"/>
      </bottom>
      <diagonal/>
    </border>
    <border>
      <left style="thin">
        <color theme="9"/>
      </left>
      <right style="thick">
        <color rgb="FFFF0000"/>
      </right>
      <top style="thin">
        <color theme="9"/>
      </top>
      <bottom style="thick">
        <color rgb="FFFF0000"/>
      </bottom>
      <diagonal/>
    </border>
  </borders>
  <cellStyleXfs count="62">
    <xf numFmtId="0" fontId="0" fillId="0" borderId="0"/>
    <xf numFmtId="0" fontId="10" fillId="0" borderId="0" applyBorder="0" applyProtection="0"/>
    <xf numFmtId="0" fontId="12" fillId="0" borderId="0"/>
    <xf numFmtId="0" fontId="5" fillId="0" borderId="0"/>
    <xf numFmtId="0" fontId="5" fillId="5" borderId="7" applyNumberFormat="0" applyFont="0" applyAlignment="0" applyProtection="0"/>
    <xf numFmtId="9" fontId="1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41" applyNumberFormat="0" applyFill="0" applyAlignment="0" applyProtection="0"/>
    <xf numFmtId="0" fontId="27" fillId="0" borderId="42" applyNumberFormat="0" applyFill="0" applyAlignment="0" applyProtection="0"/>
    <xf numFmtId="0" fontId="28" fillId="0" borderId="43" applyNumberFormat="0" applyFill="0" applyAlignment="0" applyProtection="0"/>
    <xf numFmtId="0" fontId="28" fillId="0" borderId="0" applyNumberFormat="0" applyFill="0" applyBorder="0" applyAlignment="0" applyProtection="0"/>
    <xf numFmtId="0" fontId="29" fillId="12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2" fillId="15" borderId="44" applyNumberFormat="0" applyAlignment="0" applyProtection="0"/>
    <xf numFmtId="0" fontId="33" fillId="16" borderId="45" applyNumberFormat="0" applyAlignment="0" applyProtection="0"/>
    <xf numFmtId="0" fontId="34" fillId="16" borderId="44" applyNumberFormat="0" applyAlignment="0" applyProtection="0"/>
    <xf numFmtId="0" fontId="35" fillId="0" borderId="46" applyNumberFormat="0" applyFill="0" applyAlignment="0" applyProtection="0"/>
    <xf numFmtId="0" fontId="36" fillId="17" borderId="4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48" applyNumberFormat="0" applyFill="0" applyAlignment="0" applyProtection="0"/>
    <xf numFmtId="0" fontId="4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0" fillId="41" borderId="0" applyNumberFormat="0" applyBorder="0" applyAlignment="0" applyProtection="0"/>
    <xf numFmtId="0" fontId="4" fillId="0" borderId="0"/>
    <xf numFmtId="0" fontId="4" fillId="5" borderId="7" applyNumberFormat="0" applyFont="0" applyAlignment="0" applyProtection="0"/>
    <xf numFmtId="0" fontId="3" fillId="0" borderId="0"/>
    <xf numFmtId="0" fontId="3" fillId="5" borderId="7" applyNumberFormat="0" applyFont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</cellStyleXfs>
  <cellXfs count="462">
    <xf numFmtId="0" fontId="0" fillId="0" borderId="0" xfId="0"/>
    <xf numFmtId="0" fontId="7" fillId="0" borderId="2" xfId="0" applyNumberFormat="1" applyFont="1" applyFill="1" applyBorder="1" applyAlignment="1" applyProtection="1">
      <alignment horizontal="center" vertical="center"/>
      <protection hidden="1"/>
    </xf>
    <xf numFmtId="0" fontId="7" fillId="4" borderId="2" xfId="0" applyNumberFormat="1" applyFont="1" applyFill="1" applyBorder="1" applyAlignment="1" applyProtection="1">
      <alignment horizontal="center" vertical="center"/>
      <protection hidden="1"/>
    </xf>
    <xf numFmtId="0" fontId="7" fillId="4" borderId="2" xfId="0" applyFont="1" applyFill="1" applyBorder="1" applyAlignment="1" applyProtection="1">
      <alignment horizontal="right" vertical="center"/>
      <protection hidden="1"/>
    </xf>
    <xf numFmtId="0" fontId="7" fillId="0" borderId="2" xfId="0" applyFont="1" applyFill="1" applyBorder="1" applyAlignment="1" applyProtection="1">
      <alignment horizontal="left" vertical="center"/>
      <protection hidden="1"/>
    </xf>
    <xf numFmtId="0" fontId="7" fillId="4" borderId="2" xfId="0" applyFont="1" applyFill="1" applyBorder="1" applyAlignment="1" applyProtection="1">
      <alignment horizontal="left" vertical="center"/>
      <protection hidden="1"/>
    </xf>
    <xf numFmtId="0" fontId="7" fillId="4" borderId="2" xfId="0" applyNumberFormat="1" applyFont="1" applyFill="1" applyBorder="1" applyAlignment="1" applyProtection="1">
      <alignment horizontal="right" vertical="center"/>
      <protection hidden="1"/>
    </xf>
    <xf numFmtId="0" fontId="7" fillId="0" borderId="0" xfId="0" applyNumberFormat="1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horizontal="left" vertical="center"/>
      <protection hidden="1"/>
    </xf>
    <xf numFmtId="1" fontId="7" fillId="0" borderId="0" xfId="0" applyNumberFormat="1" applyFont="1" applyFill="1" applyBorder="1" applyAlignment="1" applyProtection="1">
      <alignment horizontal="right" vertical="center"/>
      <protection hidden="1"/>
    </xf>
    <xf numFmtId="3" fontId="7" fillId="0" borderId="2" xfId="0" applyNumberFormat="1" applyFont="1" applyFill="1" applyBorder="1" applyAlignment="1" applyProtection="1">
      <alignment horizontal="right" vertical="center"/>
      <protection hidden="1"/>
    </xf>
    <xf numFmtId="43" fontId="7" fillId="0" borderId="2" xfId="0" applyNumberFormat="1" applyFont="1" applyFill="1" applyBorder="1" applyAlignment="1" applyProtection="1">
      <alignment horizontal="right" vertical="center"/>
      <protection hidden="1"/>
    </xf>
    <xf numFmtId="0" fontId="17" fillId="4" borderId="2" xfId="1" applyFont="1" applyFill="1" applyBorder="1" applyAlignment="1" applyProtection="1">
      <alignment horizontal="center" vertical="center"/>
      <protection hidden="1"/>
    </xf>
    <xf numFmtId="3" fontId="7" fillId="4" borderId="2" xfId="0" applyNumberFormat="1" applyFont="1" applyFill="1" applyBorder="1" applyAlignment="1" applyProtection="1">
      <alignment horizontal="right" vertical="center"/>
      <protection hidden="1"/>
    </xf>
    <xf numFmtId="43" fontId="7" fillId="4" borderId="2" xfId="0" applyNumberFormat="1" applyFont="1" applyFill="1" applyBorder="1" applyAlignment="1" applyProtection="1">
      <alignment horizontal="right" vertical="center"/>
      <protection hidden="1"/>
    </xf>
    <xf numFmtId="3" fontId="7" fillId="4" borderId="6" xfId="0" applyNumberFormat="1" applyFont="1" applyFill="1" applyBorder="1" applyAlignment="1" applyProtection="1">
      <alignment horizontal="right" vertical="center"/>
      <protection hidden="1"/>
    </xf>
    <xf numFmtId="0" fontId="7" fillId="0" borderId="0" xfId="0" applyNumberFormat="1" applyFont="1" applyFill="1" applyBorder="1" applyAlignment="1" applyProtection="1">
      <alignment horizontal="center" vertical="center"/>
      <protection hidden="1"/>
    </xf>
    <xf numFmtId="0" fontId="7" fillId="0" borderId="22" xfId="0" applyNumberFormat="1" applyFont="1" applyFill="1" applyBorder="1" applyAlignment="1" applyProtection="1">
      <alignment horizontal="center" vertical="center"/>
      <protection hidden="1"/>
    </xf>
    <xf numFmtId="3" fontId="7" fillId="0" borderId="22" xfId="0" applyNumberFormat="1" applyFont="1" applyFill="1" applyBorder="1" applyAlignment="1" applyProtection="1">
      <alignment horizontal="right" vertical="center"/>
      <protection hidden="1"/>
    </xf>
    <xf numFmtId="0" fontId="7" fillId="0" borderId="33" xfId="0" applyNumberFormat="1" applyFont="1" applyFill="1" applyBorder="1" applyAlignment="1" applyProtection="1">
      <alignment horizontal="center" vertical="center"/>
      <protection hidden="1"/>
    </xf>
    <xf numFmtId="3" fontId="7" fillId="0" borderId="33" xfId="0" applyNumberFormat="1" applyFont="1" applyFill="1" applyBorder="1" applyAlignment="1" applyProtection="1">
      <alignment horizontal="right" vertical="center"/>
      <protection hidden="1"/>
    </xf>
    <xf numFmtId="3" fontId="7" fillId="0" borderId="0" xfId="0" applyNumberFormat="1" applyFont="1" applyFill="1" applyBorder="1" applyAlignment="1" applyProtection="1">
      <alignment horizontal="right" vertical="center"/>
      <protection hidden="1"/>
    </xf>
    <xf numFmtId="0" fontId="7" fillId="0" borderId="39" xfId="0" applyNumberFormat="1" applyFont="1" applyFill="1" applyBorder="1" applyAlignment="1" applyProtection="1">
      <alignment horizontal="center" vertical="center"/>
      <protection hidden="1"/>
    </xf>
    <xf numFmtId="0" fontId="7" fillId="0" borderId="39" xfId="0" applyFont="1" applyFill="1" applyBorder="1" applyAlignment="1" applyProtection="1">
      <alignment horizontal="left" vertical="center"/>
      <protection hidden="1"/>
    </xf>
    <xf numFmtId="3" fontId="7" fillId="0" borderId="39" xfId="0" applyNumberFormat="1" applyFont="1" applyFill="1" applyBorder="1" applyAlignment="1" applyProtection="1">
      <alignment horizontal="right" vertical="center"/>
      <protection hidden="1"/>
    </xf>
    <xf numFmtId="1" fontId="8" fillId="0" borderId="0" xfId="0" applyNumberFormat="1" applyFont="1" applyFill="1" applyBorder="1" applyAlignment="1" applyProtection="1">
      <alignment horizontal="right" vertical="center"/>
      <protection hidden="1"/>
    </xf>
    <xf numFmtId="1" fontId="8" fillId="0" borderId="0" xfId="0" applyNumberFormat="1" applyFont="1" applyFill="1" applyBorder="1" applyAlignment="1" applyProtection="1">
      <alignment vertical="center"/>
      <protection hidden="1"/>
    </xf>
    <xf numFmtId="1" fontId="8" fillId="0" borderId="22" xfId="0" applyNumberFormat="1" applyFont="1" applyFill="1" applyBorder="1" applyAlignment="1" applyProtection="1">
      <alignment horizontal="right" vertical="center"/>
      <protection hidden="1"/>
    </xf>
    <xf numFmtId="1" fontId="8" fillId="0" borderId="33" xfId="0" applyNumberFormat="1" applyFont="1" applyFill="1" applyBorder="1" applyAlignment="1" applyProtection="1">
      <alignment horizontal="right" vertical="center"/>
      <protection hidden="1"/>
    </xf>
    <xf numFmtId="0" fontId="23" fillId="0" borderId="33" xfId="0" applyFont="1" applyFill="1" applyBorder="1" applyAlignment="1" applyProtection="1">
      <alignment horizontal="left" vertical="center"/>
      <protection hidden="1"/>
    </xf>
    <xf numFmtId="0" fontId="7" fillId="0" borderId="35" xfId="0" applyFont="1" applyFill="1" applyBorder="1" applyAlignment="1" applyProtection="1">
      <alignment horizontal="left" vertical="center"/>
      <protection hidden="1"/>
    </xf>
    <xf numFmtId="1" fontId="7" fillId="0" borderId="39" xfId="0" applyNumberFormat="1" applyFont="1" applyFill="1" applyBorder="1" applyAlignment="1" applyProtection="1">
      <alignment horizontal="right" vertical="center"/>
      <protection hidden="1"/>
    </xf>
    <xf numFmtId="0" fontId="7" fillId="0" borderId="0" xfId="0" applyFont="1" applyFill="1" applyBorder="1" applyAlignment="1" applyProtection="1">
      <alignment horizontal="right" vertical="center"/>
      <protection hidden="1"/>
    </xf>
    <xf numFmtId="0" fontId="7" fillId="0" borderId="2" xfId="0" applyNumberFormat="1" applyFont="1" applyFill="1" applyBorder="1" applyAlignment="1" applyProtection="1">
      <alignment horizontal="right" vertical="center"/>
      <protection hidden="1"/>
    </xf>
    <xf numFmtId="0" fontId="7" fillId="0" borderId="4" xfId="0" applyFont="1" applyFill="1" applyBorder="1" applyAlignment="1" applyProtection="1">
      <alignment horizontal="center" vertical="top"/>
      <protection hidden="1"/>
    </xf>
    <xf numFmtId="0" fontId="7" fillId="4" borderId="2" xfId="0" applyFont="1" applyFill="1" applyBorder="1" applyAlignment="1" applyProtection="1">
      <alignment horizontal="right" vertical="center"/>
      <protection locked="0" hidden="1"/>
    </xf>
    <xf numFmtId="1" fontId="7" fillId="4" borderId="2" xfId="0" applyNumberFormat="1" applyFont="1" applyFill="1" applyBorder="1" applyAlignment="1" applyProtection="1">
      <alignment horizontal="right" vertical="center"/>
      <protection locked="0" hidden="1"/>
    </xf>
    <xf numFmtId="1" fontId="7" fillId="0" borderId="2" xfId="0" applyNumberFormat="1" applyFont="1" applyFill="1" applyBorder="1" applyAlignment="1" applyProtection="1">
      <alignment horizontal="right" vertical="center"/>
      <protection locked="0" hidden="1"/>
    </xf>
    <xf numFmtId="0" fontId="7" fillId="0" borderId="0" xfId="0" applyFont="1" applyFill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horizontal="right" vertical="center"/>
      <protection hidden="1"/>
    </xf>
    <xf numFmtId="0" fontId="23" fillId="0" borderId="22" xfId="0" applyFont="1" applyFill="1" applyBorder="1" applyAlignment="1" applyProtection="1">
      <alignment horizontal="left" vertical="center"/>
      <protection hidden="1"/>
    </xf>
    <xf numFmtId="0" fontId="7" fillId="0" borderId="23" xfId="0" applyFont="1" applyFill="1" applyBorder="1" applyAlignment="1" applyProtection="1">
      <alignment horizontal="left" vertical="center"/>
      <protection hidden="1"/>
    </xf>
    <xf numFmtId="0" fontId="7" fillId="0" borderId="26" xfId="0" applyFont="1" applyFill="1" applyBorder="1" applyAlignment="1" applyProtection="1">
      <alignment horizontal="right" vertical="center"/>
      <protection hidden="1"/>
    </xf>
    <xf numFmtId="0" fontId="7" fillId="0" borderId="25" xfId="0" applyNumberFormat="1" applyFont="1" applyFill="1" applyBorder="1" applyAlignment="1" applyProtection="1">
      <alignment horizontal="left" vertical="center"/>
      <protection locked="0" hidden="1"/>
    </xf>
    <xf numFmtId="0" fontId="7" fillId="0" borderId="29" xfId="0" applyFont="1" applyFill="1" applyBorder="1" applyAlignment="1" applyProtection="1">
      <alignment horizontal="right" vertical="center"/>
      <protection hidden="1"/>
    </xf>
    <xf numFmtId="0" fontId="7" fillId="0" borderId="34" xfId="0" applyFont="1" applyFill="1" applyBorder="1" applyAlignment="1" applyProtection="1">
      <alignment horizontal="left" vertical="center"/>
      <protection hidden="1"/>
    </xf>
    <xf numFmtId="0" fontId="7" fillId="0" borderId="36" xfId="0" applyFont="1" applyFill="1" applyBorder="1" applyAlignment="1" applyProtection="1">
      <alignment horizontal="left" vertical="center"/>
      <protection hidden="1"/>
    </xf>
    <xf numFmtId="0" fontId="7" fillId="0" borderId="40" xfId="0" applyFont="1" applyFill="1" applyBorder="1" applyAlignment="1" applyProtection="1">
      <alignment horizontal="left" vertical="center"/>
      <protection hidden="1"/>
    </xf>
    <xf numFmtId="0" fontId="21" fillId="0" borderId="0" xfId="0" applyFont="1" applyFill="1" applyAlignment="1" applyProtection="1">
      <protection hidden="1"/>
    </xf>
    <xf numFmtId="0" fontId="21" fillId="0" borderId="0" xfId="0" applyFont="1" applyAlignment="1" applyProtection="1">
      <protection hidden="1"/>
    </xf>
    <xf numFmtId="0" fontId="21" fillId="0" borderId="0" xfId="0" applyFont="1" applyFill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protection hidden="1"/>
    </xf>
    <xf numFmtId="0" fontId="7" fillId="0" borderId="0" xfId="0" applyFont="1" applyAlignment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left"/>
      <protection hidden="1"/>
    </xf>
    <xf numFmtId="0" fontId="7" fillId="0" borderId="30" xfId="0" applyNumberFormat="1" applyFont="1" applyFill="1" applyBorder="1" applyAlignment="1" applyProtection="1">
      <alignment horizontal="left" vertical="center"/>
      <protection hidden="1"/>
    </xf>
    <xf numFmtId="0" fontId="7" fillId="0" borderId="31" xfId="0" applyNumberFormat="1" applyFont="1" applyFill="1" applyBorder="1" applyAlignment="1" applyProtection="1">
      <alignment horizontal="left" vertical="center"/>
      <protection hidden="1"/>
    </xf>
    <xf numFmtId="0" fontId="7" fillId="0" borderId="2" xfId="0" applyFont="1" applyFill="1" applyBorder="1" applyAlignment="1" applyProtection="1">
      <alignment horizontal="right" vertical="center"/>
      <protection locked="0" hidden="1"/>
    </xf>
    <xf numFmtId="164" fontId="7" fillId="4" borderId="2" xfId="0" applyNumberFormat="1" applyFont="1" applyFill="1" applyBorder="1" applyAlignment="1" applyProtection="1">
      <alignment horizontal="right" vertical="center"/>
      <protection hidden="1"/>
    </xf>
    <xf numFmtId="164" fontId="7" fillId="4" borderId="6" xfId="0" applyNumberFormat="1" applyFont="1" applyFill="1" applyBorder="1" applyAlignment="1" applyProtection="1">
      <alignment horizontal="right" vertical="center"/>
      <protection hidden="1"/>
    </xf>
    <xf numFmtId="43" fontId="7" fillId="4" borderId="6" xfId="0" applyNumberFormat="1" applyFont="1" applyFill="1" applyBorder="1" applyAlignment="1" applyProtection="1">
      <alignment horizontal="right" vertical="center"/>
      <protection hidden="1"/>
    </xf>
    <xf numFmtId="0" fontId="8" fillId="0" borderId="22" xfId="0" applyFont="1" applyFill="1" applyBorder="1" applyAlignment="1" applyProtection="1">
      <alignment horizontal="right" vertical="center"/>
      <protection hidden="1"/>
    </xf>
    <xf numFmtId="0" fontId="8" fillId="0" borderId="33" xfId="0" applyFont="1" applyFill="1" applyBorder="1" applyAlignment="1" applyProtection="1">
      <alignment horizontal="right" vertical="center"/>
      <protection hidden="1"/>
    </xf>
    <xf numFmtId="0" fontId="8" fillId="0" borderId="39" xfId="0" applyFont="1" applyFill="1" applyBorder="1" applyAlignment="1" applyProtection="1">
      <alignment horizontal="right" vertical="center"/>
      <protection hidden="1"/>
    </xf>
    <xf numFmtId="0" fontId="11" fillId="9" borderId="2" xfId="0" applyFont="1" applyFill="1" applyBorder="1" applyAlignment="1" applyProtection="1">
      <alignment horizontal="center" vertical="top"/>
      <protection hidden="1"/>
    </xf>
    <xf numFmtId="0" fontId="7" fillId="0" borderId="2" xfId="0" applyFont="1" applyFill="1" applyBorder="1" applyAlignment="1" applyProtection="1">
      <alignment horizontal="left" vertical="center"/>
      <protection locked="0" hidden="1"/>
    </xf>
    <xf numFmtId="0" fontId="7" fillId="4" borderId="2" xfId="0" applyFont="1" applyFill="1" applyBorder="1" applyAlignment="1" applyProtection="1">
      <alignment horizontal="left" vertical="center"/>
      <protection locked="0" hidden="1"/>
    </xf>
    <xf numFmtId="0" fontId="7" fillId="0" borderId="52" xfId="0" applyFont="1" applyFill="1" applyBorder="1" applyAlignment="1" applyProtection="1">
      <alignment horizontal="left" vertical="center"/>
      <protection hidden="1"/>
    </xf>
    <xf numFmtId="0" fontId="7" fillId="0" borderId="53" xfId="0" applyFont="1" applyFill="1" applyBorder="1" applyAlignment="1" applyProtection="1">
      <alignment horizontal="left" vertical="center"/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3" fontId="8" fillId="0" borderId="0" xfId="0" applyNumberFormat="1" applyFont="1" applyFill="1" applyBorder="1" applyAlignment="1" applyProtection="1">
      <alignment horizontal="right" vertical="center"/>
      <protection hidden="1"/>
    </xf>
    <xf numFmtId="43" fontId="8" fillId="0" borderId="0" xfId="0" applyNumberFormat="1" applyFont="1" applyFill="1" applyBorder="1" applyAlignment="1" applyProtection="1">
      <alignment horizontal="right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166" fontId="7" fillId="0" borderId="0" xfId="0" applyNumberFormat="1" applyFont="1" applyFill="1" applyBorder="1" applyAlignment="1" applyProtection="1">
      <alignment horizontal="right" vertical="center"/>
      <protection hidden="1"/>
    </xf>
    <xf numFmtId="166" fontId="7" fillId="0" borderId="39" xfId="0" applyNumberFormat="1" applyFont="1" applyFill="1" applyBorder="1" applyAlignment="1" applyProtection="1">
      <alignment horizontal="right" vertical="center"/>
      <protection hidden="1"/>
    </xf>
    <xf numFmtId="0" fontId="7" fillId="0" borderId="39" xfId="0" applyFont="1" applyFill="1" applyBorder="1" applyAlignment="1" applyProtection="1">
      <alignment horizontal="right" vertical="center"/>
      <protection hidden="1"/>
    </xf>
    <xf numFmtId="166" fontId="8" fillId="0" borderId="0" xfId="0" applyNumberFormat="1" applyFont="1" applyFill="1" applyBorder="1" applyAlignment="1" applyProtection="1">
      <alignment horizontal="right" vertical="center"/>
      <protection hidden="1"/>
    </xf>
    <xf numFmtId="166" fontId="8" fillId="0" borderId="0" xfId="0" applyNumberFormat="1" applyFont="1" applyFill="1" applyBorder="1" applyAlignment="1" applyProtection="1">
      <alignment horizontal="left" vertical="center"/>
      <protection hidden="1"/>
    </xf>
    <xf numFmtId="166" fontId="8" fillId="44" borderId="17" xfId="0" applyNumberFormat="1" applyFont="1" applyFill="1" applyBorder="1" applyAlignment="1" applyProtection="1">
      <alignment horizontal="right" vertical="center"/>
      <protection hidden="1"/>
    </xf>
    <xf numFmtId="3" fontId="8" fillId="44" borderId="18" xfId="0" applyNumberFormat="1" applyFont="1" applyFill="1" applyBorder="1" applyAlignment="1" applyProtection="1">
      <alignment horizontal="right" vertical="center"/>
      <protection hidden="1"/>
    </xf>
    <xf numFmtId="1" fontId="8" fillId="44" borderId="15" xfId="0" applyNumberFormat="1" applyFont="1" applyFill="1" applyBorder="1" applyAlignment="1" applyProtection="1">
      <alignment horizontal="right" vertical="center"/>
      <protection hidden="1"/>
    </xf>
    <xf numFmtId="43" fontId="8" fillId="44" borderId="19" xfId="0" applyNumberFormat="1" applyFont="1" applyFill="1" applyBorder="1" applyAlignment="1" applyProtection="1">
      <alignment horizontal="right" vertical="center"/>
      <protection hidden="1"/>
    </xf>
    <xf numFmtId="0" fontId="8" fillId="42" borderId="16" xfId="0" applyFont="1" applyFill="1" applyBorder="1" applyAlignment="1" applyProtection="1">
      <alignment horizontal="right" vertical="center"/>
      <protection hidden="1"/>
    </xf>
    <xf numFmtId="3" fontId="8" fillId="42" borderId="20" xfId="0" applyNumberFormat="1" applyFont="1" applyFill="1" applyBorder="1" applyAlignment="1" applyProtection="1">
      <alignment horizontal="right" vertical="center"/>
      <protection hidden="1"/>
    </xf>
    <xf numFmtId="1" fontId="8" fillId="42" borderId="20" xfId="0" applyNumberFormat="1" applyFont="1" applyFill="1" applyBorder="1" applyAlignment="1" applyProtection="1">
      <alignment horizontal="right" vertical="center"/>
      <protection hidden="1"/>
    </xf>
    <xf numFmtId="43" fontId="8" fillId="42" borderId="20" xfId="0" applyNumberFormat="1" applyFont="1" applyFill="1" applyBorder="1" applyAlignment="1" applyProtection="1">
      <alignment horizontal="right" vertical="center"/>
      <protection hidden="1"/>
    </xf>
    <xf numFmtId="0" fontId="7" fillId="4" borderId="2" xfId="0" applyFont="1" applyFill="1" applyBorder="1" applyAlignment="1" applyProtection="1">
      <alignment horizontal="right"/>
      <protection hidden="1"/>
    </xf>
    <xf numFmtId="0" fontId="7" fillId="0" borderId="2" xfId="0" applyFont="1" applyFill="1" applyBorder="1" applyAlignment="1" applyProtection="1">
      <alignment horizontal="center"/>
      <protection hidden="1"/>
    </xf>
    <xf numFmtId="0" fontId="11" fillId="42" borderId="15" xfId="0" applyFont="1" applyFill="1" applyBorder="1" applyAlignment="1" applyProtection="1">
      <alignment horizontal="center" vertical="center"/>
      <protection hidden="1"/>
    </xf>
    <xf numFmtId="0" fontId="7" fillId="4" borderId="2" xfId="0" applyFont="1" applyFill="1" applyBorder="1" applyAlignment="1" applyProtection="1">
      <alignment horizontal="center"/>
      <protection hidden="1"/>
    </xf>
    <xf numFmtId="0" fontId="9" fillId="4" borderId="2" xfId="0" applyFont="1" applyFill="1" applyBorder="1" applyAlignment="1" applyProtection="1">
      <alignment horizontal="left" vertical="center"/>
      <protection locked="0" hidden="1"/>
    </xf>
    <xf numFmtId="49" fontId="7" fillId="4" borderId="2" xfId="0" applyNumberFormat="1" applyFont="1" applyFill="1" applyBorder="1" applyAlignment="1" applyProtection="1">
      <alignment horizontal="right" vertical="center"/>
      <protection hidden="1"/>
    </xf>
    <xf numFmtId="3" fontId="8" fillId="44" borderId="20" xfId="0" applyNumberFormat="1" applyFont="1" applyFill="1" applyBorder="1" applyAlignment="1" applyProtection="1">
      <alignment horizontal="right" vertical="center"/>
      <protection hidden="1"/>
    </xf>
    <xf numFmtId="0" fontId="7" fillId="11" borderId="54" xfId="0" applyFont="1" applyFill="1" applyBorder="1" applyAlignment="1" applyProtection="1">
      <alignment horizontal="left" vertical="center"/>
      <protection hidden="1"/>
    </xf>
    <xf numFmtId="43" fontId="7" fillId="0" borderId="10" xfId="0" applyNumberFormat="1" applyFont="1" applyFill="1" applyBorder="1" applyAlignment="1" applyProtection="1">
      <alignment horizontal="left" vertical="center"/>
      <protection hidden="1"/>
    </xf>
    <xf numFmtId="43" fontId="7" fillId="11" borderId="54" xfId="0" applyNumberFormat="1" applyFont="1" applyFill="1" applyBorder="1" applyAlignment="1" applyProtection="1">
      <alignment horizontal="left" vertical="center"/>
      <protection hidden="1"/>
    </xf>
    <xf numFmtId="43" fontId="7" fillId="0" borderId="54" xfId="0" applyNumberFormat="1" applyFont="1" applyFill="1" applyBorder="1" applyAlignment="1" applyProtection="1">
      <alignment horizontal="left" vertical="center"/>
      <protection hidden="1"/>
    </xf>
    <xf numFmtId="0" fontId="13" fillId="4" borderId="2" xfId="0" applyFont="1" applyFill="1" applyBorder="1" applyAlignment="1" applyProtection="1">
      <alignment horizontal="left" vertical="center"/>
      <protection hidden="1"/>
    </xf>
    <xf numFmtId="0" fontId="7" fillId="0" borderId="4" xfId="0" applyFont="1" applyFill="1" applyBorder="1" applyAlignment="1" applyProtection="1">
      <alignment horizontal="left" vertical="center"/>
      <protection hidden="1"/>
    </xf>
    <xf numFmtId="0" fontId="42" fillId="0" borderId="0" xfId="2" applyFont="1" applyFill="1" applyBorder="1" applyAlignment="1" applyProtection="1">
      <alignment horizontal="left" vertical="center"/>
      <protection hidden="1"/>
    </xf>
    <xf numFmtId="0" fontId="7" fillId="0" borderId="55" xfId="0" applyFont="1" applyFill="1" applyBorder="1" applyAlignment="1" applyProtection="1">
      <alignment horizontal="left" vertical="center"/>
      <protection hidden="1"/>
    </xf>
    <xf numFmtId="0" fontId="7" fillId="4" borderId="6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0" fontId="42" fillId="0" borderId="0" xfId="0" applyFont="1" applyFill="1" applyBorder="1" applyAlignment="1" applyProtection="1">
      <alignment horizontal="left" vertical="center"/>
      <protection hidden="1"/>
    </xf>
    <xf numFmtId="0" fontId="7" fillId="0" borderId="4" xfId="2" applyNumberFormat="1" applyFont="1" applyFill="1" applyBorder="1" applyAlignment="1" applyProtection="1">
      <alignment horizontal="center" vertical="center"/>
      <protection hidden="1"/>
    </xf>
    <xf numFmtId="0" fontId="7" fillId="0" borderId="4" xfId="2" applyFont="1" applyFill="1" applyBorder="1" applyAlignment="1" applyProtection="1">
      <alignment horizontal="center" vertical="center"/>
      <protection hidden="1"/>
    </xf>
    <xf numFmtId="43" fontId="7" fillId="0" borderId="4" xfId="2" applyNumberFormat="1" applyFont="1" applyFill="1" applyBorder="1" applyAlignment="1" applyProtection="1">
      <alignment horizontal="center" vertical="center"/>
      <protection hidden="1"/>
    </xf>
    <xf numFmtId="0" fontId="7" fillId="0" borderId="0" xfId="2" applyFont="1" applyFill="1" applyBorder="1" applyAlignment="1" applyProtection="1">
      <alignment horizontal="center" vertical="center"/>
      <protection hidden="1"/>
    </xf>
    <xf numFmtId="0" fontId="7" fillId="0" borderId="0" xfId="2" applyFont="1" applyFill="1" applyAlignment="1" applyProtection="1">
      <alignment horizontal="center" vertical="center"/>
      <protection hidden="1"/>
    </xf>
    <xf numFmtId="0" fontId="7" fillId="0" borderId="4" xfId="2" applyFont="1" applyFill="1" applyBorder="1" applyAlignment="1" applyProtection="1">
      <alignment horizontal="center" vertical="center" wrapText="1"/>
      <protection hidden="1"/>
    </xf>
    <xf numFmtId="0" fontId="45" fillId="0" borderId="0" xfId="0" applyFont="1" applyFill="1" applyBorder="1" applyAlignment="1" applyProtection="1">
      <alignment horizontal="left" vertical="center"/>
      <protection hidden="1"/>
    </xf>
    <xf numFmtId="0" fontId="45" fillId="0" borderId="4" xfId="2" applyFont="1" applyFill="1" applyBorder="1" applyAlignment="1" applyProtection="1">
      <alignment horizontal="left" vertical="center"/>
      <protection hidden="1"/>
    </xf>
    <xf numFmtId="0" fontId="45" fillId="0" borderId="4" xfId="0" applyFont="1" applyFill="1" applyBorder="1" applyAlignment="1" applyProtection="1">
      <alignment horizontal="left" vertical="center"/>
      <protection hidden="1"/>
    </xf>
    <xf numFmtId="0" fontId="45" fillId="0" borderId="0" xfId="2" applyFont="1" applyFill="1" applyBorder="1" applyAlignment="1" applyProtection="1">
      <alignment horizontal="left" vertical="center"/>
      <protection hidden="1"/>
    </xf>
    <xf numFmtId="0" fontId="7" fillId="0" borderId="5" xfId="2" applyNumberFormat="1" applyFont="1" applyFill="1" applyBorder="1" applyAlignment="1" applyProtection="1">
      <alignment vertical="center"/>
      <protection hidden="1"/>
    </xf>
    <xf numFmtId="0" fontId="7" fillId="0" borderId="5" xfId="2" applyFont="1" applyFill="1" applyBorder="1" applyAlignment="1" applyProtection="1">
      <alignment horizontal="left" vertical="center" wrapText="1"/>
      <protection hidden="1"/>
    </xf>
    <xf numFmtId="43" fontId="7" fillId="0" borderId="5" xfId="2" applyNumberFormat="1" applyFont="1" applyFill="1" applyBorder="1" applyAlignment="1" applyProtection="1">
      <alignment horizontal="right" vertical="center"/>
      <protection hidden="1"/>
    </xf>
    <xf numFmtId="3" fontId="7" fillId="0" borderId="5" xfId="2" applyNumberFormat="1" applyFont="1" applyFill="1" applyBorder="1" applyAlignment="1" applyProtection="1">
      <alignment horizontal="right" vertical="center" indent="1"/>
      <protection hidden="1"/>
    </xf>
    <xf numFmtId="43" fontId="7" fillId="0" borderId="5" xfId="2" applyNumberFormat="1" applyFont="1" applyFill="1" applyBorder="1" applyAlignment="1" applyProtection="1">
      <alignment horizontal="right" vertical="center" indent="1"/>
      <protection hidden="1"/>
    </xf>
    <xf numFmtId="3" fontId="7" fillId="0" borderId="5" xfId="2" applyNumberFormat="1" applyFont="1" applyFill="1" applyBorder="1" applyAlignment="1" applyProtection="1">
      <alignment horizontal="left" vertical="center" indent="1"/>
      <protection hidden="1"/>
    </xf>
    <xf numFmtId="0" fontId="13" fillId="0" borderId="4" xfId="0" applyFont="1" applyFill="1" applyBorder="1" applyAlignment="1" applyProtection="1">
      <alignment horizontal="left" vertical="center"/>
      <protection hidden="1"/>
    </xf>
    <xf numFmtId="0" fontId="7" fillId="0" borderId="4" xfId="2" applyFont="1" applyFill="1" applyBorder="1" applyAlignment="1" applyProtection="1">
      <alignment horizontal="left" vertical="center"/>
      <protection hidden="1"/>
    </xf>
    <xf numFmtId="0" fontId="42" fillId="0" borderId="4" xfId="0" applyFont="1" applyFill="1" applyBorder="1" applyAlignment="1" applyProtection="1">
      <alignment horizontal="left" vertical="center"/>
      <protection hidden="1"/>
    </xf>
    <xf numFmtId="0" fontId="42" fillId="0" borderId="4" xfId="2" applyFont="1" applyFill="1" applyBorder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3" fontId="11" fillId="8" borderId="9" xfId="5" applyNumberFormat="1" applyFont="1" applyFill="1" applyBorder="1" applyAlignment="1" applyProtection="1">
      <alignment horizontal="right" vertical="center"/>
      <protection hidden="1"/>
    </xf>
    <xf numFmtId="1" fontId="11" fillId="8" borderId="9" xfId="5" applyNumberFormat="1" applyFont="1" applyFill="1" applyBorder="1" applyAlignment="1" applyProtection="1">
      <alignment horizontal="right" vertical="center"/>
      <protection hidden="1"/>
    </xf>
    <xf numFmtId="0" fontId="11" fillId="8" borderId="9" xfId="5" applyNumberFormat="1" applyFont="1" applyFill="1" applyBorder="1" applyAlignment="1" applyProtection="1">
      <alignment horizontal="right" vertical="center"/>
      <protection hidden="1"/>
    </xf>
    <xf numFmtId="3" fontId="11" fillId="2" borderId="0" xfId="5" applyNumberFormat="1" applyFont="1" applyFill="1" applyBorder="1" applyAlignment="1" applyProtection="1">
      <alignment horizontal="right" vertical="center"/>
      <protection hidden="1"/>
    </xf>
    <xf numFmtId="1" fontId="11" fillId="2" borderId="0" xfId="5" applyNumberFormat="1" applyFont="1" applyFill="1" applyBorder="1" applyAlignment="1" applyProtection="1">
      <alignment horizontal="right" vertical="center"/>
      <protection hidden="1"/>
    </xf>
    <xf numFmtId="0" fontId="11" fillId="2" borderId="0" xfId="5" applyNumberFormat="1" applyFont="1" applyFill="1" applyBorder="1" applyAlignment="1" applyProtection="1">
      <alignment horizontal="right" vertical="center"/>
      <protection hidden="1"/>
    </xf>
    <xf numFmtId="166" fontId="8" fillId="0" borderId="60" xfId="0" applyNumberFormat="1" applyFont="1" applyFill="1" applyBorder="1" applyAlignment="1" applyProtection="1">
      <alignment horizontal="right" vertical="center"/>
      <protection hidden="1"/>
    </xf>
    <xf numFmtId="0" fontId="7" fillId="0" borderId="30" xfId="0" applyNumberFormat="1" applyFont="1" applyFill="1" applyBorder="1" applyAlignment="1" applyProtection="1">
      <alignment horizontal="left" vertical="center"/>
      <protection locked="0" hidden="1"/>
    </xf>
    <xf numFmtId="14" fontId="48" fillId="2" borderId="59" xfId="0" applyNumberFormat="1" applyFont="1" applyFill="1" applyBorder="1" applyAlignment="1" applyProtection="1">
      <alignment vertical="center"/>
      <protection hidden="1"/>
    </xf>
    <xf numFmtId="14" fontId="48" fillId="2" borderId="12" xfId="0" applyNumberFormat="1" applyFont="1" applyFill="1" applyBorder="1" applyAlignment="1" applyProtection="1">
      <alignment vertical="center"/>
      <protection hidden="1"/>
    </xf>
    <xf numFmtId="0" fontId="9" fillId="0" borderId="9" xfId="0" applyFont="1" applyFill="1" applyBorder="1" applyAlignment="1" applyProtection="1">
      <alignment horizontal="left" vertical="center"/>
      <protection hidden="1"/>
    </xf>
    <xf numFmtId="166" fontId="8" fillId="0" borderId="9" xfId="0" applyNumberFormat="1" applyFont="1" applyFill="1" applyBorder="1" applyAlignment="1" applyProtection="1">
      <alignment horizontal="center" vertical="center"/>
      <protection hidden="1"/>
    </xf>
    <xf numFmtId="1" fontId="8" fillId="0" borderId="9" xfId="0" applyNumberFormat="1" applyFont="1" applyFill="1" applyBorder="1" applyAlignment="1" applyProtection="1">
      <alignment horizontal="center" vertical="center"/>
      <protection hidden="1"/>
    </xf>
    <xf numFmtId="0" fontId="8" fillId="0" borderId="9" xfId="0" applyFont="1" applyFill="1" applyBorder="1" applyAlignment="1" applyProtection="1">
      <alignment horizontal="center" vertical="center"/>
      <protection hidden="1"/>
    </xf>
    <xf numFmtId="49" fontId="11" fillId="2" borderId="0" xfId="5" applyNumberFormat="1" applyFont="1" applyFill="1" applyBorder="1" applyAlignment="1" applyProtection="1">
      <alignment horizontal="left" vertical="center"/>
      <protection hidden="1"/>
    </xf>
    <xf numFmtId="0" fontId="7" fillId="10" borderId="52" xfId="0" applyFont="1" applyFill="1" applyBorder="1" applyAlignment="1" applyProtection="1">
      <alignment horizontal="left" vertical="center"/>
      <protection hidden="1"/>
    </xf>
    <xf numFmtId="0" fontId="7" fillId="10" borderId="4" xfId="0" applyFont="1" applyFill="1" applyBorder="1" applyAlignment="1" applyProtection="1">
      <alignment horizontal="left" vertical="center"/>
      <protection hidden="1"/>
    </xf>
    <xf numFmtId="165" fontId="7" fillId="10" borderId="4" xfId="0" applyNumberFormat="1" applyFont="1" applyFill="1" applyBorder="1" applyAlignment="1" applyProtection="1">
      <alignment horizontal="right" vertical="center"/>
      <protection hidden="1"/>
    </xf>
    <xf numFmtId="1" fontId="7" fillId="10" borderId="2" xfId="0" applyNumberFormat="1" applyFont="1" applyFill="1" applyBorder="1" applyAlignment="1" applyProtection="1">
      <alignment horizontal="right" vertical="center"/>
      <protection hidden="1"/>
    </xf>
    <xf numFmtId="43" fontId="7" fillId="10" borderId="2" xfId="0" applyNumberFormat="1" applyFont="1" applyFill="1" applyBorder="1" applyAlignment="1" applyProtection="1">
      <alignment horizontal="right" vertical="center"/>
      <protection hidden="1"/>
    </xf>
    <xf numFmtId="166" fontId="7" fillId="10" borderId="2" xfId="0" applyNumberFormat="1" applyFont="1" applyFill="1" applyBorder="1" applyAlignment="1" applyProtection="1">
      <alignment horizontal="right" vertical="center"/>
      <protection hidden="1"/>
    </xf>
    <xf numFmtId="3" fontId="7" fillId="10" borderId="2" xfId="0" applyNumberFormat="1" applyFont="1" applyFill="1" applyBorder="1" applyAlignment="1" applyProtection="1">
      <alignment horizontal="right" vertical="center"/>
      <protection hidden="1"/>
    </xf>
    <xf numFmtId="0" fontId="46" fillId="10" borderId="2" xfId="0" applyFont="1" applyFill="1" applyBorder="1" applyAlignment="1" applyProtection="1">
      <alignment horizontal="center" vertical="center"/>
      <protection hidden="1"/>
    </xf>
    <xf numFmtId="0" fontId="47" fillId="10" borderId="2" xfId="0" applyFont="1" applyFill="1" applyBorder="1" applyAlignment="1" applyProtection="1">
      <alignment horizontal="center" vertical="center"/>
      <protection hidden="1"/>
    </xf>
    <xf numFmtId="43" fontId="8" fillId="10" borderId="56" xfId="0" applyNumberFormat="1" applyFont="1" applyFill="1" applyBorder="1" applyAlignment="1" applyProtection="1">
      <alignment horizontal="right" vertical="center"/>
      <protection hidden="1"/>
    </xf>
    <xf numFmtId="3" fontId="7" fillId="10" borderId="56" xfId="0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22" fillId="10" borderId="4" xfId="0" applyFont="1" applyFill="1" applyBorder="1" applyAlignment="1" applyProtection="1">
      <alignment horizontal="center" vertical="center"/>
      <protection hidden="1"/>
    </xf>
    <xf numFmtId="166" fontId="8" fillId="0" borderId="60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Alignment="1" applyProtection="1">
      <alignment horizontal="center" vertical="center"/>
      <protection hidden="1"/>
    </xf>
    <xf numFmtId="0" fontId="8" fillId="0" borderId="21" xfId="0" applyFont="1" applyFill="1" applyBorder="1" applyAlignment="1" applyProtection="1">
      <alignment horizontal="center" vertical="center"/>
      <protection hidden="1"/>
    </xf>
    <xf numFmtId="0" fontId="8" fillId="0" borderId="32" xfId="0" applyFont="1" applyFill="1" applyBorder="1" applyAlignment="1" applyProtection="1">
      <alignment horizontal="center" vertical="center"/>
      <protection hidden="1"/>
    </xf>
    <xf numFmtId="0" fontId="11" fillId="0" borderId="37" xfId="0" applyFont="1" applyFill="1" applyBorder="1" applyAlignment="1" applyProtection="1">
      <alignment horizontal="center" vertical="center"/>
      <protection hidden="1"/>
    </xf>
    <xf numFmtId="0" fontId="8" fillId="0" borderId="38" xfId="0" applyFont="1" applyFill="1" applyBorder="1" applyAlignment="1" applyProtection="1">
      <alignment horizontal="center" vertical="center"/>
      <protection hidden="1"/>
    </xf>
    <xf numFmtId="0" fontId="11" fillId="9" borderId="2" xfId="0" applyNumberFormat="1" applyFont="1" applyFill="1" applyBorder="1" applyAlignment="1" applyProtection="1">
      <alignment horizontal="center" vertical="center"/>
      <protection hidden="1"/>
    </xf>
    <xf numFmtId="0" fontId="10" fillId="4" borderId="2" xfId="1" applyFill="1" applyBorder="1" applyAlignment="1" applyProtection="1">
      <alignment horizontal="center" vertical="center"/>
      <protection hidden="1"/>
    </xf>
    <xf numFmtId="0" fontId="10" fillId="0" borderId="2" xfId="1" applyFill="1" applyBorder="1" applyAlignment="1" applyProtection="1">
      <alignment horizontal="center" vertical="center"/>
      <protection hidden="1"/>
    </xf>
    <xf numFmtId="0" fontId="10" fillId="4" borderId="2" xfId="1" applyFont="1" applyFill="1" applyBorder="1" applyAlignment="1" applyProtection="1">
      <alignment horizontal="center" vertical="center"/>
      <protection hidden="1"/>
    </xf>
    <xf numFmtId="0" fontId="7" fillId="10" borderId="2" xfId="0" applyFont="1" applyFill="1" applyBorder="1" applyAlignment="1" applyProtection="1">
      <alignment horizontal="right" vertical="center"/>
      <protection hidden="1"/>
    </xf>
    <xf numFmtId="0" fontId="7" fillId="10" borderId="56" xfId="0" applyFont="1" applyFill="1" applyBorder="1" applyAlignment="1" applyProtection="1">
      <alignment horizontal="right" vertical="center"/>
      <protection hidden="1"/>
    </xf>
    <xf numFmtId="0" fontId="7" fillId="0" borderId="24" xfId="0" applyNumberFormat="1" applyFont="1" applyFill="1" applyBorder="1" applyAlignment="1" applyProtection="1">
      <alignment horizontal="center" vertical="center"/>
      <protection hidden="1"/>
    </xf>
    <xf numFmtId="0" fontId="7" fillId="0" borderId="25" xfId="0" applyNumberFormat="1" applyFont="1" applyFill="1" applyBorder="1" applyAlignment="1" applyProtection="1">
      <alignment horizontal="left" vertical="center"/>
      <protection hidden="1"/>
    </xf>
    <xf numFmtId="0" fontId="7" fillId="0" borderId="27" xfId="0" applyNumberFormat="1" applyFont="1" applyFill="1" applyBorder="1" applyAlignment="1" applyProtection="1">
      <alignment horizontal="left" vertical="center"/>
      <protection hidden="1"/>
    </xf>
    <xf numFmtId="0" fontId="6" fillId="2" borderId="0" xfId="0" applyNumberFormat="1" applyFont="1" applyFill="1" applyBorder="1" applyAlignment="1" applyProtection="1">
      <alignment horizontal="right" vertical="center"/>
      <protection hidden="1"/>
    </xf>
    <xf numFmtId="0" fontId="6" fillId="2" borderId="12" xfId="0" applyNumberFormat="1" applyFont="1" applyFill="1" applyBorder="1" applyAlignment="1" applyProtection="1">
      <alignment horizontal="right" vertical="center"/>
      <protection hidden="1"/>
    </xf>
    <xf numFmtId="0" fontId="6" fillId="2" borderId="14" xfId="0" applyNumberFormat="1" applyFont="1" applyFill="1" applyBorder="1" applyAlignment="1" applyProtection="1">
      <alignment horizontal="right" vertical="center"/>
      <protection hidden="1"/>
    </xf>
    <xf numFmtId="0" fontId="6" fillId="2" borderId="63" xfId="0" applyNumberFormat="1" applyFont="1" applyFill="1" applyBorder="1" applyAlignment="1" applyProtection="1">
      <alignment horizontal="right" vertical="center"/>
      <protection hidden="1"/>
    </xf>
    <xf numFmtId="0" fontId="15" fillId="2" borderId="0" xfId="0" applyNumberFormat="1" applyFont="1" applyFill="1" applyBorder="1" applyAlignment="1" applyProtection="1">
      <alignment horizontal="left" vertical="center"/>
      <protection hidden="1"/>
    </xf>
    <xf numFmtId="3" fontId="7" fillId="2" borderId="0" xfId="0" applyNumberFormat="1" applyFont="1" applyFill="1" applyBorder="1" applyAlignment="1" applyProtection="1">
      <alignment horizontal="right" vertical="center"/>
      <protection hidden="1"/>
    </xf>
    <xf numFmtId="1" fontId="6" fillId="2" borderId="0" xfId="0" applyNumberFormat="1" applyFont="1" applyFill="1" applyBorder="1" applyAlignment="1" applyProtection="1">
      <alignment horizontal="right" vertical="center"/>
      <protection hidden="1"/>
    </xf>
    <xf numFmtId="0" fontId="53" fillId="2" borderId="14" xfId="1" applyFont="1" applyFill="1" applyBorder="1" applyProtection="1">
      <protection hidden="1"/>
    </xf>
    <xf numFmtId="3" fontId="11" fillId="2" borderId="14" xfId="0" applyNumberFormat="1" applyFont="1" applyFill="1" applyBorder="1" applyAlignment="1" applyProtection="1">
      <alignment horizontal="right" vertical="center"/>
      <protection hidden="1"/>
    </xf>
    <xf numFmtId="1" fontId="6" fillId="2" borderId="14" xfId="0" applyNumberFormat="1" applyFont="1" applyFill="1" applyBorder="1" applyAlignment="1" applyProtection="1">
      <alignment horizontal="right" vertical="center"/>
      <protection hidden="1"/>
    </xf>
    <xf numFmtId="3" fontId="8" fillId="0" borderId="9" xfId="0" applyNumberFormat="1" applyFont="1" applyFill="1" applyBorder="1" applyAlignment="1" applyProtection="1">
      <alignment horizontal="center" vertical="center"/>
      <protection hidden="1"/>
    </xf>
    <xf numFmtId="0" fontId="11" fillId="9" borderId="64" xfId="0" applyFont="1" applyFill="1" applyBorder="1" applyAlignment="1" applyProtection="1">
      <alignment horizontal="left" vertical="top"/>
      <protection hidden="1"/>
    </xf>
    <xf numFmtId="0" fontId="7" fillId="4" borderId="64" xfId="0" applyFont="1" applyFill="1" applyBorder="1" applyAlignment="1" applyProtection="1">
      <alignment horizontal="right" vertical="center"/>
      <protection hidden="1"/>
    </xf>
    <xf numFmtId="0" fontId="7" fillId="0" borderId="64" xfId="0" applyFont="1" applyFill="1" applyBorder="1" applyAlignment="1" applyProtection="1">
      <alignment horizontal="right" vertical="center"/>
      <protection hidden="1"/>
    </xf>
    <xf numFmtId="0" fontId="7" fillId="4" borderId="64" xfId="0" applyFont="1" applyFill="1" applyBorder="1" applyAlignment="1" applyProtection="1">
      <alignment horizontal="right"/>
      <protection hidden="1"/>
    </xf>
    <xf numFmtId="0" fontId="21" fillId="0" borderId="61" xfId="0" applyFont="1" applyFill="1" applyBorder="1" applyAlignment="1" applyProtection="1">
      <alignment horizontal="center" vertical="center"/>
      <protection hidden="1"/>
    </xf>
    <xf numFmtId="0" fontId="7" fillId="0" borderId="62" xfId="0" applyFont="1" applyFill="1" applyBorder="1" applyAlignment="1" applyProtection="1">
      <alignment horizontal="center" vertical="center"/>
      <protection hidden="1"/>
    </xf>
    <xf numFmtId="166" fontId="8" fillId="44" borderId="16" xfId="0" applyNumberFormat="1" applyFont="1" applyFill="1" applyBorder="1" applyAlignment="1" applyProtection="1">
      <alignment horizontal="right" vertical="center"/>
      <protection hidden="1"/>
    </xf>
    <xf numFmtId="1" fontId="8" fillId="44" borderId="20" xfId="0" applyNumberFormat="1" applyFont="1" applyFill="1" applyBorder="1" applyAlignment="1" applyProtection="1">
      <alignment horizontal="right" vertical="center"/>
      <protection hidden="1"/>
    </xf>
    <xf numFmtId="43" fontId="14" fillId="44" borderId="20" xfId="0" applyNumberFormat="1" applyFont="1" applyFill="1" applyBorder="1" applyAlignment="1" applyProtection="1">
      <alignment horizontal="right" vertical="center"/>
      <protection hidden="1"/>
    </xf>
    <xf numFmtId="0" fontId="11" fillId="9" borderId="2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9" xfId="0" applyFont="1" applyFill="1" applyBorder="1" applyAlignment="1" applyProtection="1">
      <alignment horizontal="right" vertical="center"/>
      <protection hidden="1"/>
    </xf>
    <xf numFmtId="0" fontId="7" fillId="0" borderId="22" xfId="0" applyFont="1" applyFill="1" applyBorder="1" applyAlignment="1" applyProtection="1">
      <alignment horizontal="right" vertical="center"/>
      <protection hidden="1"/>
    </xf>
    <xf numFmtId="0" fontId="7" fillId="0" borderId="25" xfId="0" applyFont="1" applyFill="1" applyBorder="1" applyAlignment="1" applyProtection="1">
      <alignment horizontal="right" vertical="center"/>
      <protection hidden="1"/>
    </xf>
    <xf numFmtId="0" fontId="7" fillId="0" borderId="28" xfId="0" applyFont="1" applyFill="1" applyBorder="1" applyAlignment="1" applyProtection="1">
      <alignment horizontal="right" vertical="center"/>
      <protection hidden="1"/>
    </xf>
    <xf numFmtId="0" fontId="7" fillId="0" borderId="33" xfId="0" applyFont="1" applyFill="1" applyBorder="1" applyAlignment="1" applyProtection="1">
      <alignment horizontal="right" vertical="center"/>
      <protection hidden="1"/>
    </xf>
    <xf numFmtId="0" fontId="7" fillId="0" borderId="35" xfId="0" applyFont="1" applyFill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right"/>
      <protection hidden="1"/>
    </xf>
    <xf numFmtId="0" fontId="9" fillId="0" borderId="59" xfId="0" applyFont="1" applyFill="1" applyBorder="1" applyAlignment="1" applyProtection="1">
      <alignment horizontal="right" vertical="center"/>
      <protection hidden="1"/>
    </xf>
    <xf numFmtId="0" fontId="7" fillId="6" borderId="0" xfId="0" applyFont="1" applyFill="1" applyBorder="1" applyAlignment="1" applyProtection="1">
      <alignment horizontal="right"/>
      <protection hidden="1"/>
    </xf>
    <xf numFmtId="0" fontId="11" fillId="0" borderId="0" xfId="0" applyFont="1" applyFill="1" applyBorder="1" applyAlignment="1" applyProtection="1">
      <alignment horizontal="right" vertical="center"/>
      <protection hidden="1"/>
    </xf>
    <xf numFmtId="0" fontId="49" fillId="42" borderId="15" xfId="0" applyFont="1" applyFill="1" applyBorder="1" applyAlignment="1" applyProtection="1">
      <alignment horizontal="right" vertical="center"/>
      <protection hidden="1"/>
    </xf>
    <xf numFmtId="0" fontId="7" fillId="7" borderId="8" xfId="0" applyFont="1" applyFill="1" applyBorder="1" applyAlignment="1" applyProtection="1">
      <alignment horizontal="center" vertical="center"/>
      <protection hidden="1"/>
    </xf>
    <xf numFmtId="0" fontId="52" fillId="7" borderId="11" xfId="0" applyFont="1" applyFill="1" applyBorder="1" applyAlignment="1" applyProtection="1">
      <alignment horizontal="center" vertical="center"/>
      <protection hidden="1"/>
    </xf>
    <xf numFmtId="0" fontId="7" fillId="7" borderId="11" xfId="0" applyFont="1" applyFill="1" applyBorder="1" applyAlignment="1" applyProtection="1">
      <alignment horizontal="center" vertical="center"/>
      <protection hidden="1"/>
    </xf>
    <xf numFmtId="0" fontId="7" fillId="7" borderId="13" xfId="0" applyFont="1" applyFill="1" applyBorder="1" applyAlignment="1" applyProtection="1">
      <alignment horizontal="center" vertical="center"/>
      <protection hidden="1"/>
    </xf>
    <xf numFmtId="0" fontId="9" fillId="0" borderId="9" xfId="0" applyFont="1" applyFill="1" applyBorder="1" applyAlignment="1" applyProtection="1">
      <alignment horizontal="center" vertical="center"/>
      <protection hidden="1"/>
    </xf>
    <xf numFmtId="0" fontId="7" fillId="6" borderId="0" xfId="0" applyFont="1" applyFill="1" applyBorder="1" applyAlignment="1" applyProtection="1">
      <alignment horizontal="center"/>
      <protection hidden="1"/>
    </xf>
    <xf numFmtId="166" fontId="8" fillId="44" borderId="15" xfId="0" applyNumberFormat="1" applyFont="1" applyFill="1" applyBorder="1" applyAlignment="1" applyProtection="1">
      <alignment horizontal="center" vertical="center"/>
      <protection hidden="1"/>
    </xf>
    <xf numFmtId="0" fontId="11" fillId="44" borderId="15" xfId="0" applyFont="1" applyFill="1" applyBorder="1" applyAlignment="1" applyProtection="1">
      <alignment horizontal="center" vertical="center"/>
      <protection hidden="1"/>
    </xf>
    <xf numFmtId="0" fontId="7" fillId="0" borderId="25" xfId="0" applyNumberFormat="1" applyFont="1" applyFill="1" applyBorder="1" applyAlignment="1" applyProtection="1">
      <alignment horizontal="center" vertical="center"/>
      <protection hidden="1"/>
    </xf>
    <xf numFmtId="0" fontId="7" fillId="0" borderId="30" xfId="0" applyNumberFormat="1" applyFont="1" applyFill="1" applyBorder="1" applyAlignment="1" applyProtection="1">
      <alignment horizontal="center" vertical="center"/>
      <protection hidden="1"/>
    </xf>
    <xf numFmtId="43" fontId="8" fillId="0" borderId="67" xfId="2" applyNumberFormat="1" applyFont="1" applyFill="1" applyBorder="1" applyAlignment="1" applyProtection="1">
      <alignment horizontal="right" vertical="center" indent="1"/>
      <protection hidden="1"/>
    </xf>
    <xf numFmtId="3" fontId="8" fillId="0" borderId="76" xfId="2" applyNumberFormat="1" applyFont="1" applyFill="1" applyBorder="1" applyAlignment="1" applyProtection="1">
      <alignment horizontal="right" indent="1"/>
      <protection hidden="1"/>
    </xf>
    <xf numFmtId="43" fontId="8" fillId="0" borderId="71" xfId="2" applyNumberFormat="1" applyFont="1" applyFill="1" applyBorder="1" applyAlignment="1" applyProtection="1">
      <alignment horizontal="right" vertical="center" indent="1"/>
      <protection hidden="1"/>
    </xf>
    <xf numFmtId="3" fontId="8" fillId="0" borderId="73" xfId="2" applyNumberFormat="1" applyFont="1" applyFill="1" applyBorder="1" applyAlignment="1" applyProtection="1">
      <alignment horizontal="right" vertical="center" indent="1"/>
      <protection hidden="1"/>
    </xf>
    <xf numFmtId="43" fontId="8" fillId="0" borderId="74" xfId="2" applyNumberFormat="1" applyFont="1" applyFill="1" applyBorder="1" applyAlignment="1" applyProtection="1">
      <alignment horizontal="right" vertical="center" indent="1"/>
      <protection hidden="1"/>
    </xf>
    <xf numFmtId="165" fontId="7" fillId="6" borderId="10" xfId="0" applyNumberFormat="1" applyFont="1" applyFill="1" applyBorder="1" applyAlignment="1" applyProtection="1">
      <alignment horizontal="left" vertical="top"/>
      <protection hidden="1"/>
    </xf>
    <xf numFmtId="0" fontId="8" fillId="0" borderId="9" xfId="0" applyFont="1" applyFill="1" applyBorder="1" applyAlignment="1" applyProtection="1">
      <alignment horizontal="left" vertical="center"/>
      <protection hidden="1"/>
    </xf>
    <xf numFmtId="0" fontId="41" fillId="3" borderId="4" xfId="0" applyFont="1" applyFill="1" applyBorder="1" applyAlignment="1" applyProtection="1">
      <alignment horizontal="center" vertical="top"/>
      <protection hidden="1"/>
    </xf>
    <xf numFmtId="0" fontId="8" fillId="3" borderId="4" xfId="0" applyFont="1" applyFill="1" applyBorder="1" applyAlignment="1" applyProtection="1">
      <alignment horizontal="center" vertical="center"/>
      <protection hidden="1"/>
    </xf>
    <xf numFmtId="43" fontId="42" fillId="4" borderId="2" xfId="0" applyNumberFormat="1" applyFont="1" applyFill="1" applyBorder="1" applyAlignment="1" applyProtection="1">
      <alignment horizontal="right" vertical="center"/>
      <protection hidden="1"/>
    </xf>
    <xf numFmtId="43" fontId="56" fillId="0" borderId="10" xfId="0" applyNumberFormat="1" applyFont="1" applyFill="1" applyBorder="1" applyAlignment="1" applyProtection="1">
      <alignment horizontal="left" vertical="center"/>
      <protection hidden="1"/>
    </xf>
    <xf numFmtId="0" fontId="42" fillId="4" borderId="64" xfId="0" applyFont="1" applyFill="1" applyBorder="1" applyAlignment="1" applyProtection="1">
      <alignment horizontal="right" vertical="center"/>
      <protection hidden="1"/>
    </xf>
    <xf numFmtId="0" fontId="42" fillId="4" borderId="2" xfId="0" applyFont="1" applyFill="1" applyBorder="1" applyAlignment="1" applyProtection="1">
      <alignment horizontal="left" vertical="center"/>
      <protection hidden="1"/>
    </xf>
    <xf numFmtId="0" fontId="42" fillId="4" borderId="0" xfId="0" applyFont="1" applyFill="1" applyBorder="1" applyAlignment="1" applyProtection="1">
      <alignment horizontal="left" vertical="center"/>
      <protection hidden="1"/>
    </xf>
    <xf numFmtId="0" fontId="42" fillId="4" borderId="64" xfId="0" applyFont="1" applyFill="1" applyBorder="1" applyAlignment="1" applyProtection="1">
      <alignment horizontal="right"/>
      <protection hidden="1"/>
    </xf>
    <xf numFmtId="0" fontId="57" fillId="4" borderId="2" xfId="0" applyFont="1" applyFill="1" applyBorder="1" applyAlignment="1" applyProtection="1">
      <alignment horizontal="left" vertical="center"/>
      <protection hidden="1"/>
    </xf>
    <xf numFmtId="0" fontId="42" fillId="4" borderId="2" xfId="0" applyFont="1" applyFill="1" applyBorder="1" applyAlignment="1" applyProtection="1">
      <alignment horizontal="right" vertical="center"/>
      <protection hidden="1"/>
    </xf>
    <xf numFmtId="0" fontId="58" fillId="10" borderId="2" xfId="0" applyFont="1" applyFill="1" applyBorder="1" applyAlignment="1" applyProtection="1">
      <alignment horizontal="left" vertical="center"/>
      <protection hidden="1"/>
    </xf>
    <xf numFmtId="0" fontId="42" fillId="4" borderId="6" xfId="0" applyFont="1" applyFill="1" applyBorder="1" applyAlignment="1" applyProtection="1">
      <alignment horizontal="left" vertical="center"/>
      <protection hidden="1"/>
    </xf>
    <xf numFmtId="0" fontId="59" fillId="4" borderId="64" xfId="0" applyFont="1" applyFill="1" applyBorder="1" applyAlignment="1" applyProtection="1">
      <alignment horizontal="right" vertical="center"/>
      <protection hidden="1"/>
    </xf>
    <xf numFmtId="0" fontId="59" fillId="4" borderId="0" xfId="0" applyFont="1" applyFill="1" applyBorder="1" applyAlignment="1" applyProtection="1">
      <alignment horizontal="left" vertical="center"/>
      <protection hidden="1"/>
    </xf>
    <xf numFmtId="0" fontId="45" fillId="4" borderId="64" xfId="0" applyFont="1" applyFill="1" applyBorder="1" applyAlignment="1" applyProtection="1">
      <alignment horizontal="right" vertical="center"/>
      <protection hidden="1"/>
    </xf>
    <xf numFmtId="0" fontId="45" fillId="4" borderId="2" xfId="0" applyFont="1" applyFill="1" applyBorder="1" applyAlignment="1" applyProtection="1">
      <alignment horizontal="left" vertical="center"/>
      <protection hidden="1"/>
    </xf>
    <xf numFmtId="0" fontId="45" fillId="4" borderId="2" xfId="0" applyNumberFormat="1" applyFont="1" applyFill="1" applyBorder="1" applyAlignment="1" applyProtection="1">
      <alignment horizontal="right" vertical="center"/>
      <protection hidden="1"/>
    </xf>
    <xf numFmtId="0" fontId="45" fillId="4" borderId="64" xfId="0" applyFont="1" applyFill="1" applyBorder="1" applyAlignment="1" applyProtection="1">
      <alignment horizontal="right"/>
      <protection hidden="1"/>
    </xf>
    <xf numFmtId="0" fontId="8" fillId="0" borderId="0" xfId="2" applyNumberFormat="1" applyFont="1" applyFill="1" applyAlignment="1" applyProtection="1">
      <alignment horizontal="center" vertical="center"/>
      <protection hidden="1"/>
    </xf>
    <xf numFmtId="0" fontId="8" fillId="0" borderId="0" xfId="2" applyFont="1" applyFill="1" applyAlignment="1" applyProtection="1">
      <alignment horizontal="center" vertical="center" wrapText="1"/>
      <protection hidden="1"/>
    </xf>
    <xf numFmtId="0" fontId="8" fillId="0" borderId="0" xfId="2" applyFont="1" applyFill="1" applyAlignment="1" applyProtection="1">
      <alignment horizontal="center" vertical="center"/>
      <protection hidden="1"/>
    </xf>
    <xf numFmtId="0" fontId="7" fillId="0" borderId="2" xfId="0" applyFont="1" applyFill="1" applyBorder="1" applyAlignment="1" applyProtection="1">
      <alignment horizontal="right"/>
      <protection hidden="1"/>
    </xf>
    <xf numFmtId="0" fontId="9" fillId="0" borderId="2" xfId="0" applyNumberFormat="1" applyFont="1" applyFill="1" applyBorder="1" applyAlignment="1" applyProtection="1">
      <alignment horizontal="center" vertical="center"/>
      <protection hidden="1"/>
    </xf>
    <xf numFmtId="164" fontId="7" fillId="0" borderId="2" xfId="0" applyNumberFormat="1" applyFont="1" applyFill="1" applyBorder="1" applyAlignment="1" applyProtection="1">
      <alignment horizontal="right" vertical="center"/>
      <protection hidden="1"/>
    </xf>
    <xf numFmtId="0" fontId="7" fillId="0" borderId="2" xfId="0" applyFont="1" applyFill="1" applyBorder="1" applyAlignment="1" applyProtection="1">
      <alignment horizontal="right" vertical="center"/>
      <protection hidden="1"/>
    </xf>
    <xf numFmtId="3" fontId="7" fillId="0" borderId="6" xfId="0" applyNumberFormat="1" applyFont="1" applyFill="1" applyBorder="1" applyAlignment="1" applyProtection="1">
      <alignment horizontal="right" vertical="center"/>
      <protection hidden="1"/>
    </xf>
    <xf numFmtId="0" fontId="7" fillId="0" borderId="64" xfId="0" applyFont="1" applyFill="1" applyBorder="1" applyAlignment="1" applyProtection="1">
      <alignment horizontal="right"/>
      <protection hidden="1"/>
    </xf>
    <xf numFmtId="0" fontId="61" fillId="10" borderId="64" xfId="0" applyFont="1" applyFill="1" applyBorder="1" applyAlignment="1" applyProtection="1">
      <alignment horizontal="right" vertical="center"/>
      <protection hidden="1"/>
    </xf>
    <xf numFmtId="0" fontId="62" fillId="10" borderId="2" xfId="0" applyNumberFormat="1" applyFont="1" applyFill="1" applyBorder="1" applyAlignment="1" applyProtection="1">
      <alignment horizontal="right" vertical="center"/>
      <protection hidden="1"/>
    </xf>
    <xf numFmtId="0" fontId="62" fillId="10" borderId="2" xfId="0" applyNumberFormat="1" applyFont="1" applyFill="1" applyBorder="1" applyAlignment="1" applyProtection="1">
      <alignment horizontal="center" vertical="center"/>
      <protection hidden="1"/>
    </xf>
    <xf numFmtId="43" fontId="62" fillId="10" borderId="2" xfId="0" applyNumberFormat="1" applyFont="1" applyFill="1" applyBorder="1" applyAlignment="1" applyProtection="1">
      <alignment horizontal="right" vertical="center"/>
      <protection hidden="1"/>
    </xf>
    <xf numFmtId="0" fontId="62" fillId="10" borderId="2" xfId="0" applyFont="1" applyFill="1" applyBorder="1" applyAlignment="1" applyProtection="1">
      <alignment horizontal="left" vertical="center"/>
      <protection hidden="1"/>
    </xf>
    <xf numFmtId="3" fontId="7" fillId="0" borderId="77" xfId="2" applyNumberFormat="1" applyFont="1" applyFill="1" applyBorder="1" applyAlignment="1" applyProtection="1">
      <alignment horizontal="left" vertical="center" indent="1"/>
      <protection hidden="1"/>
    </xf>
    <xf numFmtId="3" fontId="18" fillId="4" borderId="2" xfId="0" applyNumberFormat="1" applyFont="1" applyFill="1" applyBorder="1" applyAlignment="1" applyProtection="1">
      <alignment horizontal="right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44" fillId="45" borderId="86" xfId="0" applyFont="1" applyFill="1" applyBorder="1" applyAlignment="1" applyProtection="1">
      <alignment horizontal="center" vertical="center"/>
      <protection hidden="1"/>
    </xf>
    <xf numFmtId="0" fontId="8" fillId="45" borderId="60" xfId="0" applyFont="1" applyFill="1" applyBorder="1" applyAlignment="1" applyProtection="1">
      <alignment horizontal="right" vertical="center"/>
      <protection hidden="1"/>
    </xf>
    <xf numFmtId="0" fontId="44" fillId="45" borderId="82" xfId="0" applyFont="1" applyFill="1" applyBorder="1" applyAlignment="1" applyProtection="1">
      <alignment horizontal="center" vertical="center"/>
      <protection hidden="1"/>
    </xf>
    <xf numFmtId="0" fontId="8" fillId="45" borderId="0" xfId="0" applyFont="1" applyFill="1" applyBorder="1" applyAlignment="1" applyProtection="1">
      <alignment horizontal="right" vertical="center"/>
      <protection hidden="1"/>
    </xf>
    <xf numFmtId="0" fontId="44" fillId="45" borderId="0" xfId="0" applyFont="1" applyFill="1" applyBorder="1" applyAlignment="1" applyProtection="1">
      <alignment horizontal="right"/>
      <protection hidden="1"/>
    </xf>
    <xf numFmtId="0" fontId="44" fillId="45" borderId="0" xfId="0" applyFont="1" applyFill="1" applyBorder="1" applyAlignment="1" applyProtection="1">
      <alignment horizontal="center"/>
      <protection hidden="1"/>
    </xf>
    <xf numFmtId="0" fontId="44" fillId="45" borderId="0" xfId="0" applyFont="1" applyFill="1" applyBorder="1" applyAlignment="1" applyProtection="1">
      <alignment horizontal="left"/>
      <protection hidden="1"/>
    </xf>
    <xf numFmtId="0" fontId="42" fillId="45" borderId="83" xfId="0" applyFont="1" applyFill="1" applyBorder="1" applyAlignment="1" applyProtection="1">
      <alignment horizontal="left"/>
      <protection hidden="1"/>
    </xf>
    <xf numFmtId="0" fontId="7" fillId="45" borderId="0" xfId="0" applyFont="1" applyFill="1" applyBorder="1" applyAlignment="1" applyProtection="1">
      <alignment horizontal="left" vertical="center"/>
      <protection hidden="1"/>
    </xf>
    <xf numFmtId="0" fontId="7" fillId="0" borderId="65" xfId="2" applyFont="1" applyFill="1" applyBorder="1" applyAlignment="1" applyProtection="1">
      <alignment horizontal="left" vertical="center" wrapText="1"/>
      <protection hidden="1"/>
    </xf>
    <xf numFmtId="43" fontId="7" fillId="0" borderId="66" xfId="2" applyNumberFormat="1" applyFont="1" applyFill="1" applyBorder="1" applyAlignment="1" applyProtection="1">
      <alignment horizontal="right" vertical="center"/>
      <protection hidden="1"/>
    </xf>
    <xf numFmtId="3" fontId="7" fillId="0" borderId="4" xfId="2" applyNumberFormat="1" applyFont="1" applyFill="1" applyBorder="1" applyAlignment="1" applyProtection="1">
      <alignment horizontal="left" vertical="center"/>
      <protection hidden="1"/>
    </xf>
    <xf numFmtId="0" fontId="7" fillId="0" borderId="49" xfId="2" applyNumberFormat="1" applyFont="1" applyFill="1" applyBorder="1" applyAlignment="1" applyProtection="1">
      <alignment vertical="center"/>
      <protection hidden="1"/>
    </xf>
    <xf numFmtId="0" fontId="8" fillId="0" borderId="69" xfId="2" applyFont="1" applyFill="1" applyBorder="1" applyAlignment="1" applyProtection="1">
      <alignment wrapText="1"/>
      <protection hidden="1"/>
    </xf>
    <xf numFmtId="0" fontId="7" fillId="0" borderId="78" xfId="2" applyFont="1" applyFill="1" applyBorder="1" applyAlignment="1" applyProtection="1">
      <alignment horizontal="left" vertical="center" wrapText="1" indent="1"/>
      <protection hidden="1"/>
    </xf>
    <xf numFmtId="0" fontId="7" fillId="0" borderId="0" xfId="2" applyNumberFormat="1" applyFont="1" applyFill="1" applyBorder="1" applyAlignment="1" applyProtection="1">
      <alignment vertical="center"/>
      <protection hidden="1"/>
    </xf>
    <xf numFmtId="0" fontId="8" fillId="0" borderId="72" xfId="2" applyFont="1" applyFill="1" applyBorder="1" applyAlignment="1" applyProtection="1">
      <alignment horizontal="center" vertical="center" wrapText="1"/>
      <protection hidden="1"/>
    </xf>
    <xf numFmtId="0" fontId="7" fillId="0" borderId="0" xfId="2" applyFont="1" applyFill="1" applyBorder="1" applyAlignment="1" applyProtection="1">
      <alignment horizontal="left" vertical="center" wrapText="1" indent="1"/>
      <protection hidden="1"/>
    </xf>
    <xf numFmtId="3" fontId="7" fillId="0" borderId="75" xfId="2" applyNumberFormat="1" applyFont="1" applyFill="1" applyBorder="1" applyAlignment="1" applyProtection="1">
      <alignment horizontal="right" indent="1"/>
      <protection hidden="1"/>
    </xf>
    <xf numFmtId="3" fontId="7" fillId="0" borderId="70" xfId="2" applyNumberFormat="1" applyFont="1" applyFill="1" applyBorder="1" applyAlignment="1" applyProtection="1">
      <alignment horizontal="right" vertical="center" indent="1"/>
      <protection hidden="1"/>
    </xf>
    <xf numFmtId="0" fontId="7" fillId="0" borderId="3" xfId="2" applyNumberFormat="1" applyFont="1" applyFill="1" applyBorder="1" applyAlignment="1" applyProtection="1">
      <alignment horizontal="right" vertical="center" wrapText="1"/>
      <protection hidden="1"/>
    </xf>
    <xf numFmtId="0" fontId="7" fillId="0" borderId="10" xfId="2" applyNumberFormat="1" applyFont="1" applyFill="1" applyBorder="1" applyAlignment="1" applyProtection="1">
      <alignment horizontal="left" vertical="center" wrapText="1"/>
      <protection hidden="1"/>
    </xf>
    <xf numFmtId="0" fontId="7" fillId="0" borderId="3" xfId="2" applyNumberFormat="1" applyFont="1" applyFill="1" applyBorder="1" applyAlignment="1" applyProtection="1">
      <alignment horizontal="left" vertical="center"/>
      <protection hidden="1"/>
    </xf>
    <xf numFmtId="0" fontId="7" fillId="0" borderId="3" xfId="2" applyNumberFormat="1" applyFont="1" applyFill="1" applyBorder="1" applyAlignment="1" applyProtection="1">
      <alignment horizontal="right" vertical="center"/>
      <protection hidden="1"/>
    </xf>
    <xf numFmtId="0" fontId="7" fillId="0" borderId="10" xfId="2" applyNumberFormat="1" applyFont="1" applyFill="1" applyBorder="1" applyAlignment="1" applyProtection="1">
      <alignment horizontal="left" vertical="center"/>
      <protection hidden="1"/>
    </xf>
    <xf numFmtId="0" fontId="7" fillId="0" borderId="0" xfId="2" applyFont="1" applyFill="1" applyAlignment="1" applyProtection="1">
      <alignment wrapText="1"/>
      <protection hidden="1"/>
    </xf>
    <xf numFmtId="43" fontId="7" fillId="0" borderId="0" xfId="2" applyNumberFormat="1" applyFont="1" applyFill="1" applyAlignment="1" applyProtection="1">
      <alignment horizontal="right"/>
      <protection hidden="1"/>
    </xf>
    <xf numFmtId="3" fontId="7" fillId="0" borderId="0" xfId="2" applyNumberFormat="1" applyFont="1" applyFill="1" applyAlignment="1" applyProtection="1">
      <alignment horizontal="right" indent="1"/>
      <protection hidden="1"/>
    </xf>
    <xf numFmtId="0" fontId="7" fillId="0" borderId="0" xfId="2" applyFont="1" applyFill="1" applyAlignment="1" applyProtection="1">
      <alignment horizontal="left" vertical="center" wrapText="1" indent="1"/>
      <protection hidden="1"/>
    </xf>
    <xf numFmtId="0" fontId="8" fillId="6" borderId="0" xfId="2" applyFont="1" applyFill="1" applyAlignment="1" applyProtection="1">
      <alignment horizontal="left" vertical="center"/>
      <protection hidden="1"/>
    </xf>
    <xf numFmtId="0" fontId="7" fillId="6" borderId="0" xfId="2" applyFont="1" applyFill="1" applyAlignment="1" applyProtection="1">
      <alignment horizontal="left" wrapText="1"/>
      <protection hidden="1"/>
    </xf>
    <xf numFmtId="43" fontId="7" fillId="6" borderId="0" xfId="2" applyNumberFormat="1" applyFont="1" applyFill="1" applyAlignment="1" applyProtection="1">
      <alignment horizontal="right" indent="1"/>
      <protection hidden="1"/>
    </xf>
    <xf numFmtId="3" fontId="7" fillId="6" borderId="0" xfId="2" applyNumberFormat="1" applyFont="1" applyFill="1" applyAlignment="1" applyProtection="1">
      <alignment horizontal="right" indent="2"/>
      <protection hidden="1"/>
    </xf>
    <xf numFmtId="0" fontId="7" fillId="6" borderId="0" xfId="2" applyFont="1" applyFill="1" applyAlignment="1" applyProtection="1">
      <alignment horizontal="left" vertical="center" wrapText="1" indent="2"/>
      <protection hidden="1"/>
    </xf>
    <xf numFmtId="0" fontId="7" fillId="0" borderId="0" xfId="2" applyFont="1" applyFill="1" applyBorder="1" applyProtection="1">
      <protection hidden="1"/>
    </xf>
    <xf numFmtId="0" fontId="7" fillId="0" borderId="0" xfId="2" applyFont="1" applyFill="1" applyProtection="1">
      <protection hidden="1"/>
    </xf>
    <xf numFmtId="0" fontId="7" fillId="6" borderId="0" xfId="2" applyFont="1" applyFill="1" applyAlignment="1" applyProtection="1">
      <alignment horizontal="left" vertical="center"/>
      <protection hidden="1"/>
    </xf>
    <xf numFmtId="0" fontId="7" fillId="0" borderId="0" xfId="2" applyNumberFormat="1" applyFont="1" applyFill="1" applyAlignment="1" applyProtection="1">
      <alignment vertical="center"/>
      <protection hidden="1"/>
    </xf>
    <xf numFmtId="0" fontId="7" fillId="0" borderId="0" xfId="2" applyFont="1" applyFill="1" applyAlignment="1" applyProtection="1">
      <alignment horizontal="left" vertical="center"/>
      <protection hidden="1"/>
    </xf>
    <xf numFmtId="0" fontId="7" fillId="0" borderId="0" xfId="2" applyFont="1" applyFill="1" applyAlignment="1" applyProtection="1">
      <alignment horizontal="left" wrapText="1"/>
      <protection hidden="1"/>
    </xf>
    <xf numFmtId="43" fontId="7" fillId="0" borderId="0" xfId="2" applyNumberFormat="1" applyFont="1" applyFill="1" applyAlignment="1" applyProtection="1">
      <alignment horizontal="right" indent="1"/>
      <protection hidden="1"/>
    </xf>
    <xf numFmtId="3" fontId="7" fillId="0" borderId="0" xfId="2" applyNumberFormat="1" applyFont="1" applyFill="1" applyAlignment="1" applyProtection="1">
      <alignment horizontal="right" indent="2"/>
      <protection hidden="1"/>
    </xf>
    <xf numFmtId="0" fontId="7" fillId="0" borderId="0" xfId="2" applyFont="1" applyFill="1" applyAlignment="1" applyProtection="1">
      <alignment horizontal="left" vertical="center" wrapText="1" indent="2"/>
      <protection hidden="1"/>
    </xf>
    <xf numFmtId="0" fontId="13" fillId="6" borderId="0" xfId="2" applyNumberFormat="1" applyFont="1" applyFill="1" applyAlignment="1" applyProtection="1">
      <protection hidden="1"/>
    </xf>
    <xf numFmtId="0" fontId="7" fillId="0" borderId="0" xfId="2" applyFont="1" applyFill="1" applyBorder="1" applyAlignment="1" applyProtection="1">
      <alignment horizontal="center"/>
      <protection hidden="1"/>
    </xf>
    <xf numFmtId="0" fontId="7" fillId="0" borderId="0" xfId="2" applyFont="1" applyFill="1" applyAlignment="1" applyProtection="1">
      <protection hidden="1"/>
    </xf>
    <xf numFmtId="0" fontId="7" fillId="0" borderId="0" xfId="2" applyFont="1" applyFill="1" applyAlignment="1" applyProtection="1">
      <alignment vertical="center"/>
      <protection hidden="1"/>
    </xf>
    <xf numFmtId="0" fontId="8" fillId="0" borderId="0" xfId="2" applyFont="1" applyFill="1" applyProtection="1">
      <protection hidden="1"/>
    </xf>
    <xf numFmtId="0" fontId="7" fillId="0" borderId="0" xfId="2" applyFont="1" applyFill="1" applyBorder="1" applyAlignment="1" applyProtection="1">
      <alignment wrapText="1"/>
      <protection hidden="1"/>
    </xf>
    <xf numFmtId="43" fontId="8" fillId="0" borderId="0" xfId="2" applyNumberFormat="1" applyFont="1" applyFill="1" applyBorder="1" applyAlignment="1" applyProtection="1">
      <alignment horizontal="right"/>
      <protection hidden="1"/>
    </xf>
    <xf numFmtId="3" fontId="8" fillId="0" borderId="0" xfId="2" applyNumberFormat="1" applyFont="1" applyFill="1" applyBorder="1" applyAlignment="1" applyProtection="1">
      <alignment horizontal="right" indent="1"/>
      <protection hidden="1"/>
    </xf>
    <xf numFmtId="43" fontId="7" fillId="0" borderId="0" xfId="2" applyNumberFormat="1" applyFont="1" applyFill="1" applyBorder="1" applyAlignment="1" applyProtection="1">
      <alignment horizontal="right"/>
      <protection hidden="1"/>
    </xf>
    <xf numFmtId="3" fontId="7" fillId="0" borderId="0" xfId="2" applyNumberFormat="1" applyFont="1" applyFill="1" applyBorder="1" applyAlignment="1" applyProtection="1">
      <alignment horizontal="right" indent="1"/>
      <protection hidden="1"/>
    </xf>
    <xf numFmtId="0" fontId="7" fillId="0" borderId="1" xfId="2" applyNumberFormat="1" applyFont="1" applyFill="1" applyBorder="1" applyAlignment="1" applyProtection="1">
      <alignment vertical="center"/>
      <protection hidden="1"/>
    </xf>
    <xf numFmtId="0" fontId="63" fillId="6" borderId="0" xfId="2" applyNumberFormat="1" applyFont="1" applyFill="1" applyAlignment="1" applyProtection="1">
      <protection hidden="1"/>
    </xf>
    <xf numFmtId="0" fontId="7" fillId="0" borderId="3" xfId="2" applyFont="1" applyFill="1" applyBorder="1" applyAlignment="1" applyProtection="1">
      <alignment horizontal="right" vertical="center"/>
      <protection hidden="1"/>
    </xf>
    <xf numFmtId="0" fontId="7" fillId="0" borderId="10" xfId="2" applyFont="1" applyFill="1" applyBorder="1" applyAlignment="1" applyProtection="1">
      <alignment horizontal="right" vertical="center"/>
      <protection hidden="1"/>
    </xf>
    <xf numFmtId="0" fontId="60" fillId="42" borderId="6" xfId="0" applyFont="1" applyFill="1" applyBorder="1" applyAlignment="1" applyProtection="1">
      <alignment horizontal="center" vertical="center"/>
      <protection hidden="1"/>
    </xf>
    <xf numFmtId="0" fontId="64" fillId="0" borderId="0" xfId="0" applyFont="1" applyFill="1" applyAlignment="1" applyProtection="1">
      <alignment vertical="center"/>
      <protection hidden="1"/>
    </xf>
    <xf numFmtId="43" fontId="8" fillId="43" borderId="0" xfId="2" applyNumberFormat="1" applyFont="1" applyFill="1" applyAlignment="1" applyProtection="1">
      <alignment horizontal="center" vertical="center"/>
      <protection hidden="1"/>
    </xf>
    <xf numFmtId="0" fontId="11" fillId="47" borderId="2" xfId="0" applyNumberFormat="1" applyFont="1" applyFill="1" applyBorder="1" applyAlignment="1" applyProtection="1">
      <alignment horizontal="center" vertical="top"/>
      <protection hidden="1"/>
    </xf>
    <xf numFmtId="166" fontId="11" fillId="47" borderId="2" xfId="0" applyNumberFormat="1" applyFont="1" applyFill="1" applyBorder="1" applyAlignment="1" applyProtection="1">
      <alignment horizontal="left" vertical="top" wrapText="1"/>
      <protection hidden="1"/>
    </xf>
    <xf numFmtId="166" fontId="11" fillId="47" borderId="2" xfId="0" applyNumberFormat="1" applyFont="1" applyFill="1" applyBorder="1" applyAlignment="1" applyProtection="1">
      <alignment horizontal="left" vertical="top"/>
      <protection hidden="1"/>
    </xf>
    <xf numFmtId="166" fontId="11" fillId="47" borderId="2" xfId="0" applyNumberFormat="1" applyFont="1" applyFill="1" applyBorder="1" applyAlignment="1" applyProtection="1">
      <alignment horizontal="center" vertical="top"/>
      <protection hidden="1"/>
    </xf>
    <xf numFmtId="0" fontId="11" fillId="47" borderId="2" xfId="0" applyFont="1" applyFill="1" applyBorder="1" applyAlignment="1" applyProtection="1">
      <alignment horizontal="center" vertical="top"/>
      <protection hidden="1"/>
    </xf>
    <xf numFmtId="43" fontId="8" fillId="2" borderId="0" xfId="2" applyNumberFormat="1" applyFont="1" applyFill="1" applyAlignment="1" applyProtection="1">
      <alignment horizontal="center" vertical="center"/>
      <protection hidden="1"/>
    </xf>
    <xf numFmtId="0" fontId="8" fillId="2" borderId="0" xfId="2" applyFont="1" applyFill="1" applyBorder="1" applyAlignment="1" applyProtection="1">
      <alignment horizontal="center" vertical="center"/>
      <protection hidden="1"/>
    </xf>
    <xf numFmtId="49" fontId="24" fillId="2" borderId="9" xfId="5" applyNumberFormat="1" applyFont="1" applyFill="1" applyBorder="1" applyAlignment="1" applyProtection="1">
      <alignment horizontal="left" vertical="center"/>
      <protection hidden="1"/>
    </xf>
    <xf numFmtId="165" fontId="54" fillId="3" borderId="49" xfId="0" applyNumberFormat="1" applyFont="1" applyFill="1" applyBorder="1" applyAlignment="1" applyProtection="1">
      <alignment vertical="center"/>
      <protection hidden="1"/>
    </xf>
    <xf numFmtId="165" fontId="54" fillId="3" borderId="57" xfId="0" applyNumberFormat="1" applyFont="1" applyFill="1" applyBorder="1" applyAlignment="1" applyProtection="1">
      <alignment vertical="center"/>
      <protection hidden="1"/>
    </xf>
    <xf numFmtId="165" fontId="54" fillId="3" borderId="0" xfId="0" applyNumberFormat="1" applyFont="1" applyFill="1" applyBorder="1" applyAlignment="1" applyProtection="1">
      <alignment vertical="center"/>
      <protection hidden="1"/>
    </xf>
    <xf numFmtId="165" fontId="54" fillId="3" borderId="58" xfId="0" applyNumberFormat="1" applyFont="1" applyFill="1" applyBorder="1" applyAlignment="1" applyProtection="1">
      <alignment vertical="center"/>
      <protection hidden="1"/>
    </xf>
    <xf numFmtId="165" fontId="54" fillId="3" borderId="50" xfId="0" applyNumberFormat="1" applyFont="1" applyFill="1" applyBorder="1" applyAlignment="1" applyProtection="1">
      <alignment vertical="center"/>
      <protection hidden="1"/>
    </xf>
    <xf numFmtId="165" fontId="54" fillId="3" borderId="51" xfId="0" applyNumberFormat="1" applyFont="1" applyFill="1" applyBorder="1" applyAlignment="1" applyProtection="1">
      <alignment vertical="center"/>
      <protection hidden="1"/>
    </xf>
    <xf numFmtId="165" fontId="66" fillId="3" borderId="0" xfId="0" applyNumberFormat="1" applyFont="1" applyFill="1" applyBorder="1" applyAlignment="1" applyProtection="1">
      <alignment vertical="center"/>
      <protection hidden="1"/>
    </xf>
    <xf numFmtId="165" fontId="65" fillId="3" borderId="0" xfId="0" applyNumberFormat="1" applyFont="1" applyFill="1" applyBorder="1" applyAlignment="1" applyProtection="1">
      <alignment horizontal="left" vertical="center" indent="26"/>
      <protection hidden="1"/>
    </xf>
    <xf numFmtId="0" fontId="8" fillId="3" borderId="51" xfId="0" applyFont="1" applyFill="1" applyBorder="1" applyAlignment="1" applyProtection="1">
      <alignment horizontal="center" vertical="center"/>
      <protection hidden="1"/>
    </xf>
    <xf numFmtId="0" fontId="8" fillId="3" borderId="5" xfId="0" applyFont="1" applyFill="1" applyBorder="1" applyAlignment="1" applyProtection="1">
      <alignment horizontal="center" vertical="center"/>
      <protection hidden="1"/>
    </xf>
    <xf numFmtId="0" fontId="24" fillId="3" borderId="51" xfId="0" applyFont="1" applyFill="1" applyBorder="1" applyAlignment="1" applyProtection="1">
      <alignment horizontal="center" vertical="center"/>
      <protection hidden="1"/>
    </xf>
    <xf numFmtId="0" fontId="24" fillId="3" borderId="5" xfId="0" applyFont="1" applyFill="1" applyBorder="1" applyAlignment="1" applyProtection="1">
      <alignment horizontal="center" vertical="center"/>
      <protection hidden="1"/>
    </xf>
    <xf numFmtId="0" fontId="10" fillId="6" borderId="2" xfId="1" applyFill="1" applyBorder="1" applyAlignment="1" applyProtection="1">
      <alignment horizontal="center" vertical="center"/>
      <protection hidden="1"/>
    </xf>
    <xf numFmtId="0" fontId="7" fillId="6" borderId="64" xfId="0" applyFont="1" applyFill="1" applyBorder="1" applyAlignment="1" applyProtection="1">
      <alignment horizontal="right" vertical="center"/>
      <protection hidden="1"/>
    </xf>
    <xf numFmtId="0" fontId="9" fillId="6" borderId="2" xfId="0" applyFont="1" applyFill="1" applyBorder="1" applyAlignment="1" applyProtection="1">
      <alignment horizontal="left" vertical="center"/>
      <protection hidden="1"/>
    </xf>
    <xf numFmtId="0" fontId="7" fillId="6" borderId="2" xfId="0" applyNumberFormat="1" applyFont="1" applyFill="1" applyBorder="1" applyAlignment="1" applyProtection="1">
      <alignment horizontal="right" vertical="center"/>
      <protection hidden="1"/>
    </xf>
    <xf numFmtId="43" fontId="7" fillId="6" borderId="2" xfId="0" applyNumberFormat="1" applyFont="1" applyFill="1" applyBorder="1" applyAlignment="1" applyProtection="1">
      <alignment horizontal="right" vertical="center"/>
      <protection hidden="1"/>
    </xf>
    <xf numFmtId="3" fontId="7" fillId="6" borderId="2" xfId="0" applyNumberFormat="1" applyFont="1" applyFill="1" applyBorder="1" applyAlignment="1" applyProtection="1">
      <alignment horizontal="right" vertical="center"/>
      <protection hidden="1"/>
    </xf>
    <xf numFmtId="0" fontId="7" fillId="6" borderId="2" xfId="0" applyFont="1" applyFill="1" applyBorder="1" applyAlignment="1" applyProtection="1">
      <alignment horizontal="right" vertical="center"/>
      <protection locked="0" hidden="1"/>
    </xf>
    <xf numFmtId="0" fontId="7" fillId="6" borderId="2" xfId="0" applyFont="1" applyFill="1" applyBorder="1" applyAlignment="1" applyProtection="1">
      <alignment horizontal="left" vertical="center"/>
      <protection locked="0" hidden="1"/>
    </xf>
    <xf numFmtId="0" fontId="62" fillId="10" borderId="2" xfId="0" applyFont="1" applyFill="1" applyBorder="1" applyAlignment="1" applyProtection="1">
      <alignment horizontal="right" vertical="center"/>
      <protection hidden="1"/>
    </xf>
    <xf numFmtId="43" fontId="9" fillId="0" borderId="2" xfId="0" applyNumberFormat="1" applyFont="1" applyFill="1" applyBorder="1" applyAlignment="1" applyProtection="1">
      <alignment horizontal="right" vertical="center"/>
      <protection hidden="1"/>
    </xf>
    <xf numFmtId="0" fontId="9" fillId="0" borderId="2" xfId="0" applyFont="1" applyFill="1" applyBorder="1" applyAlignment="1" applyProtection="1">
      <alignment horizontal="left" vertical="center"/>
      <protection locked="0" hidden="1"/>
    </xf>
    <xf numFmtId="0" fontId="9" fillId="6" borderId="2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8" fillId="45" borderId="0" xfId="0" applyFont="1" applyFill="1" applyBorder="1" applyAlignment="1" applyProtection="1">
      <alignment horizontal="left" vertical="center"/>
      <protection hidden="1"/>
    </xf>
    <xf numFmtId="0" fontId="67" fillId="45" borderId="0" xfId="0" applyFont="1" applyFill="1" applyBorder="1" applyAlignment="1" applyProtection="1">
      <alignment horizontal="right"/>
      <protection hidden="1"/>
    </xf>
    <xf numFmtId="0" fontId="67" fillId="45" borderId="0" xfId="0" applyFont="1" applyFill="1" applyBorder="1" applyAlignment="1" applyProtection="1">
      <alignment horizontal="center"/>
      <protection hidden="1"/>
    </xf>
    <xf numFmtId="0" fontId="67" fillId="45" borderId="0" xfId="0" applyFont="1" applyFill="1" applyBorder="1" applyAlignment="1" applyProtection="1">
      <alignment horizontal="left"/>
      <protection hidden="1"/>
    </xf>
    <xf numFmtId="0" fontId="18" fillId="45" borderId="83" xfId="0" applyFont="1" applyFill="1" applyBorder="1" applyAlignment="1" applyProtection="1">
      <alignment horizontal="left"/>
      <protection hidden="1"/>
    </xf>
    <xf numFmtId="0" fontId="68" fillId="45" borderId="60" xfId="0" applyFont="1" applyFill="1" applyBorder="1" applyAlignment="1" applyProtection="1">
      <alignment horizontal="right" vertical="center"/>
      <protection hidden="1"/>
    </xf>
    <xf numFmtId="0" fontId="67" fillId="45" borderId="60" xfId="0" applyFont="1" applyFill="1" applyBorder="1" applyAlignment="1" applyProtection="1">
      <alignment horizontal="right"/>
      <protection hidden="1"/>
    </xf>
    <xf numFmtId="0" fontId="67" fillId="45" borderId="60" xfId="0" applyFont="1" applyFill="1" applyBorder="1" applyAlignment="1" applyProtection="1">
      <alignment horizontal="center"/>
      <protection hidden="1"/>
    </xf>
    <xf numFmtId="0" fontId="67" fillId="45" borderId="60" xfId="0" applyFont="1" applyFill="1" applyBorder="1" applyAlignment="1" applyProtection="1">
      <alignment horizontal="left"/>
      <protection hidden="1"/>
    </xf>
    <xf numFmtId="0" fontId="18" fillId="45" borderId="87" xfId="0" applyFont="1" applyFill="1" applyBorder="1" applyAlignment="1" applyProtection="1">
      <alignment horizontal="left"/>
      <protection hidden="1"/>
    </xf>
    <xf numFmtId="0" fontId="69" fillId="46" borderId="2" xfId="0" applyFont="1" applyFill="1" applyBorder="1" applyAlignment="1" applyProtection="1">
      <alignment horizontal="center" vertical="center"/>
      <protection hidden="1"/>
    </xf>
    <xf numFmtId="0" fontId="69" fillId="46" borderId="2" xfId="0" applyFont="1" applyFill="1" applyBorder="1" applyAlignment="1" applyProtection="1">
      <alignment horizontal="center" vertical="top"/>
      <protection hidden="1"/>
    </xf>
    <xf numFmtId="0" fontId="69" fillId="46" borderId="2" xfId="0" applyNumberFormat="1" applyFont="1" applyFill="1" applyBorder="1" applyAlignment="1" applyProtection="1">
      <alignment horizontal="center" vertical="top"/>
      <protection hidden="1"/>
    </xf>
    <xf numFmtId="166" fontId="69" fillId="45" borderId="2" xfId="0" applyNumberFormat="1" applyFont="1" applyFill="1" applyBorder="1" applyAlignment="1" applyProtection="1">
      <alignment horizontal="left" vertical="top" wrapText="1"/>
      <protection hidden="1"/>
    </xf>
    <xf numFmtId="166" fontId="69" fillId="46" borderId="2" xfId="0" applyNumberFormat="1" applyFont="1" applyFill="1" applyBorder="1" applyAlignment="1" applyProtection="1">
      <alignment horizontal="left" vertical="top"/>
      <protection hidden="1"/>
    </xf>
    <xf numFmtId="166" fontId="69" fillId="46" borderId="2" xfId="0" applyNumberFormat="1" applyFont="1" applyFill="1" applyBorder="1" applyAlignment="1" applyProtection="1">
      <alignment horizontal="center" vertical="top"/>
      <protection hidden="1"/>
    </xf>
    <xf numFmtId="0" fontId="69" fillId="46" borderId="84" xfId="0" applyFont="1" applyFill="1" applyBorder="1" applyAlignment="1" applyProtection="1">
      <alignment horizontal="center" vertical="top"/>
      <protection hidden="1"/>
    </xf>
    <xf numFmtId="0" fontId="69" fillId="45" borderId="90" xfId="0" applyFont="1" applyFill="1" applyBorder="1" applyAlignment="1" applyProtection="1">
      <alignment horizontal="left" vertical="center"/>
      <protection hidden="1"/>
    </xf>
    <xf numFmtId="0" fontId="69" fillId="45" borderId="90" xfId="0" applyNumberFormat="1" applyFont="1" applyFill="1" applyBorder="1" applyAlignment="1" applyProtection="1">
      <alignment horizontal="right" vertical="center"/>
      <protection hidden="1"/>
    </xf>
    <xf numFmtId="0" fontId="69" fillId="45" borderId="90" xfId="0" applyNumberFormat="1" applyFont="1" applyFill="1" applyBorder="1" applyAlignment="1" applyProtection="1">
      <alignment horizontal="center" vertical="center"/>
      <protection hidden="1"/>
    </xf>
    <xf numFmtId="43" fontId="69" fillId="45" borderId="90" xfId="0" applyNumberFormat="1" applyFont="1" applyFill="1" applyBorder="1" applyAlignment="1" applyProtection="1">
      <alignment horizontal="right" vertical="center"/>
      <protection hidden="1"/>
    </xf>
    <xf numFmtId="3" fontId="69" fillId="45" borderId="90" xfId="0" applyNumberFormat="1" applyFont="1" applyFill="1" applyBorder="1" applyAlignment="1" applyProtection="1">
      <alignment horizontal="right" vertical="center"/>
      <protection hidden="1"/>
    </xf>
    <xf numFmtId="0" fontId="69" fillId="45" borderId="90" xfId="0" applyFont="1" applyFill="1" applyBorder="1" applyAlignment="1" applyProtection="1">
      <alignment horizontal="right" vertical="center"/>
      <protection hidden="1"/>
    </xf>
    <xf numFmtId="0" fontId="69" fillId="45" borderId="91" xfId="0" applyFont="1" applyFill="1" applyBorder="1" applyAlignment="1" applyProtection="1">
      <alignment horizontal="left" vertical="center"/>
      <protection hidden="1"/>
    </xf>
    <xf numFmtId="0" fontId="69" fillId="46" borderId="85" xfId="0" applyNumberFormat="1" applyFont="1" applyFill="1" applyBorder="1" applyAlignment="1" applyProtection="1">
      <alignment horizontal="center" vertical="center"/>
      <protection hidden="1"/>
    </xf>
    <xf numFmtId="0" fontId="69" fillId="46" borderId="64" xfId="0" applyFont="1" applyFill="1" applyBorder="1" applyAlignment="1" applyProtection="1">
      <alignment horizontal="left" vertical="top"/>
      <protection hidden="1"/>
    </xf>
    <xf numFmtId="0" fontId="70" fillId="45" borderId="88" xfId="1" applyFont="1" applyFill="1" applyBorder="1" applyAlignment="1" applyProtection="1">
      <alignment horizontal="center" vertical="center"/>
      <protection hidden="1"/>
    </xf>
    <xf numFmtId="0" fontId="69" fillId="45" borderId="89" xfId="0" applyFont="1" applyFill="1" applyBorder="1" applyAlignment="1" applyProtection="1">
      <alignment horizontal="right" vertical="center"/>
      <protection hidden="1"/>
    </xf>
    <xf numFmtId="0" fontId="71" fillId="45" borderId="82" xfId="0" applyFont="1" applyFill="1" applyBorder="1" applyAlignment="1" applyProtection="1">
      <alignment horizontal="center" vertical="center"/>
      <protection hidden="1"/>
    </xf>
    <xf numFmtId="0" fontId="72" fillId="45" borderId="0" xfId="0" applyFont="1" applyFill="1" applyBorder="1" applyAlignment="1" applyProtection="1">
      <alignment horizontal="right" vertical="center"/>
      <protection hidden="1"/>
    </xf>
    <xf numFmtId="0" fontId="72" fillId="3" borderId="51" xfId="0" applyFont="1" applyFill="1" applyBorder="1" applyAlignment="1" applyProtection="1">
      <alignment horizontal="center" vertical="center"/>
      <protection hidden="1"/>
    </xf>
    <xf numFmtId="0" fontId="72" fillId="3" borderId="5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3" fillId="45" borderId="0" xfId="0" applyFont="1" applyFill="1" applyBorder="1" applyAlignment="1" applyProtection="1">
      <alignment horizontal="right"/>
      <protection hidden="1"/>
    </xf>
    <xf numFmtId="0" fontId="73" fillId="45" borderId="0" xfId="0" applyFont="1" applyFill="1" applyBorder="1" applyAlignment="1" applyProtection="1">
      <alignment horizontal="center"/>
      <protection hidden="1"/>
    </xf>
    <xf numFmtId="0" fontId="73" fillId="45" borderId="0" xfId="0" applyFont="1" applyFill="1" applyBorder="1" applyAlignment="1" applyProtection="1">
      <alignment horizontal="left"/>
      <protection hidden="1"/>
    </xf>
    <xf numFmtId="0" fontId="68" fillId="45" borderId="83" xfId="0" applyFont="1" applyFill="1" applyBorder="1" applyAlignment="1" applyProtection="1">
      <alignment horizontal="left"/>
      <protection hidden="1"/>
    </xf>
    <xf numFmtId="0" fontId="71" fillId="45" borderId="79" xfId="0" applyFont="1" applyFill="1" applyBorder="1" applyAlignment="1" applyProtection="1">
      <alignment horizontal="center" vertical="center"/>
      <protection hidden="1"/>
    </xf>
    <xf numFmtId="0" fontId="72" fillId="45" borderId="80" xfId="0" applyFont="1" applyFill="1" applyBorder="1" applyAlignment="1" applyProtection="1">
      <alignment horizontal="right" vertical="center"/>
      <protection hidden="1"/>
    </xf>
    <xf numFmtId="0" fontId="55" fillId="45" borderId="80" xfId="0" applyFont="1" applyFill="1" applyBorder="1" applyAlignment="1" applyProtection="1">
      <alignment horizontal="left" vertical="center"/>
      <protection hidden="1"/>
    </xf>
    <xf numFmtId="0" fontId="71" fillId="45" borderId="80" xfId="0" applyFont="1" applyFill="1" applyBorder="1" applyAlignment="1" applyProtection="1">
      <alignment horizontal="right"/>
      <protection hidden="1"/>
    </xf>
    <xf numFmtId="0" fontId="71" fillId="45" borderId="80" xfId="0" applyFont="1" applyFill="1" applyBorder="1" applyAlignment="1" applyProtection="1">
      <alignment horizontal="center"/>
      <protection hidden="1"/>
    </xf>
    <xf numFmtId="0" fontId="71" fillId="45" borderId="80" xfId="0" applyFont="1" applyFill="1" applyBorder="1" applyAlignment="1" applyProtection="1">
      <alignment horizontal="left"/>
      <protection hidden="1"/>
    </xf>
    <xf numFmtId="0" fontId="74" fillId="45" borderId="81" xfId="0" applyFont="1" applyFill="1" applyBorder="1" applyAlignment="1" applyProtection="1">
      <alignment horizontal="left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23" fillId="45" borderId="0" xfId="0" applyFont="1" applyFill="1" applyBorder="1" applyAlignment="1" applyProtection="1">
      <alignment horizontal="left" vertical="center"/>
      <protection hidden="1"/>
    </xf>
    <xf numFmtId="0" fontId="43" fillId="0" borderId="62" xfId="0" applyFont="1" applyFill="1" applyBorder="1" applyAlignment="1" applyProtection="1">
      <alignment horizontal="center" vertical="center"/>
      <protection hidden="1"/>
    </xf>
    <xf numFmtId="0" fontId="43" fillId="2" borderId="0" xfId="0" applyFont="1" applyFill="1" applyBorder="1" applyAlignment="1" applyProtection="1">
      <alignment horizontal="right"/>
      <protection hidden="1"/>
    </xf>
    <xf numFmtId="0" fontId="43" fillId="2" borderId="0" xfId="0" applyFont="1" applyFill="1" applyBorder="1" applyAlignment="1" applyProtection="1">
      <alignment horizontal="center"/>
      <protection hidden="1"/>
    </xf>
    <xf numFmtId="0" fontId="43" fillId="0" borderId="0" xfId="0" applyFont="1" applyFill="1" applyBorder="1" applyAlignment="1" applyProtection="1">
      <alignment horizontal="left"/>
      <protection hidden="1"/>
    </xf>
    <xf numFmtId="0" fontId="42" fillId="0" borderId="0" xfId="0" applyFont="1" applyFill="1" applyBorder="1" applyAlignment="1" applyProtection="1">
      <alignment horizontal="left"/>
      <protection hidden="1"/>
    </xf>
    <xf numFmtId="0" fontId="7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2" applyFont="1" applyFill="1" applyBorder="1" applyAlignment="1" applyProtection="1">
      <alignment horizontal="center" vertical="center" wrapText="1"/>
      <protection hidden="1"/>
    </xf>
    <xf numFmtId="0" fontId="7" fillId="0" borderId="5" xfId="2" applyFont="1" applyFill="1" applyBorder="1" applyAlignment="1" applyProtection="1">
      <alignment horizontal="right" vertical="center" wrapText="1"/>
      <protection hidden="1"/>
    </xf>
    <xf numFmtId="0" fontId="7" fillId="0" borderId="5" xfId="2" applyNumberFormat="1" applyFont="1" applyFill="1" applyBorder="1" applyAlignment="1" applyProtection="1">
      <alignment horizontal="center" vertical="center"/>
      <protection hidden="1"/>
    </xf>
    <xf numFmtId="0" fontId="11" fillId="0" borderId="5" xfId="2" applyFont="1" applyFill="1" applyBorder="1" applyAlignment="1" applyProtection="1">
      <alignment horizontal="left" vertical="center" wrapText="1"/>
      <protection hidden="1"/>
    </xf>
    <xf numFmtId="0" fontId="7" fillId="0" borderId="5" xfId="2" applyFont="1" applyFill="1" applyBorder="1" applyAlignment="1" applyProtection="1">
      <alignment horizontal="left" vertical="center"/>
      <protection hidden="1"/>
    </xf>
    <xf numFmtId="0" fontId="11" fillId="0" borderId="5" xfId="2" applyFont="1" applyFill="1" applyBorder="1" applyAlignment="1" applyProtection="1">
      <alignment horizontal="left" vertical="center"/>
      <protection hidden="1"/>
    </xf>
    <xf numFmtId="0" fontId="13" fillId="0" borderId="2" xfId="0" applyFont="1" applyFill="1" applyBorder="1" applyAlignment="1" applyProtection="1">
      <alignment horizontal="left" vertical="center"/>
      <protection hidden="1"/>
    </xf>
    <xf numFmtId="0" fontId="42" fillId="2" borderId="0" xfId="0" applyFont="1" applyFill="1" applyBorder="1" applyAlignment="1" applyProtection="1">
      <alignment horizontal="left"/>
      <protection hidden="1"/>
    </xf>
    <xf numFmtId="0" fontId="75" fillId="6" borderId="0" xfId="0" applyFont="1" applyFill="1" applyBorder="1" applyAlignment="1" applyProtection="1">
      <alignment horizontal="left"/>
      <protection hidden="1"/>
    </xf>
    <xf numFmtId="0" fontId="11" fillId="4" borderId="2" xfId="0" applyFont="1" applyFill="1" applyBorder="1" applyAlignment="1" applyProtection="1">
      <alignment horizontal="left" vertical="center"/>
      <protection hidden="1"/>
    </xf>
    <xf numFmtId="0" fontId="13" fillId="0" borderId="5" xfId="2" applyNumberFormat="1" applyFont="1" applyFill="1" applyBorder="1" applyAlignment="1" applyProtection="1">
      <alignment vertical="center"/>
      <protection hidden="1"/>
    </xf>
    <xf numFmtId="0" fontId="13" fillId="0" borderId="5" xfId="2" applyFont="1" applyFill="1" applyBorder="1" applyAlignment="1" applyProtection="1">
      <alignment horizontal="left" vertical="center" wrapText="1"/>
      <protection hidden="1"/>
    </xf>
    <xf numFmtId="43" fontId="13" fillId="0" borderId="5" xfId="2" applyNumberFormat="1" applyFont="1" applyFill="1" applyBorder="1" applyAlignment="1" applyProtection="1">
      <alignment horizontal="right" vertical="center"/>
      <protection hidden="1"/>
    </xf>
    <xf numFmtId="3" fontId="13" fillId="0" borderId="5" xfId="2" applyNumberFormat="1" applyFont="1" applyFill="1" applyBorder="1" applyAlignment="1" applyProtection="1">
      <alignment horizontal="right" vertical="center" indent="1"/>
      <protection hidden="1"/>
    </xf>
    <xf numFmtId="43" fontId="13" fillId="0" borderId="5" xfId="2" applyNumberFormat="1" applyFont="1" applyFill="1" applyBorder="1" applyAlignment="1" applyProtection="1">
      <alignment horizontal="right" vertical="center" indent="1"/>
      <protection hidden="1"/>
    </xf>
    <xf numFmtId="3" fontId="13" fillId="0" borderId="5" xfId="2" applyNumberFormat="1" applyFont="1" applyFill="1" applyBorder="1" applyAlignment="1" applyProtection="1">
      <alignment horizontal="left" vertical="center" indent="1"/>
      <protection hidden="1"/>
    </xf>
    <xf numFmtId="0" fontId="79" fillId="10" borderId="2" xfId="0" applyFont="1" applyFill="1" applyBorder="1" applyAlignment="1" applyProtection="1">
      <alignment horizontal="right" vertical="center"/>
      <protection hidden="1"/>
    </xf>
    <xf numFmtId="0" fontId="7" fillId="48" borderId="64" xfId="0" applyFont="1" applyFill="1" applyBorder="1" applyAlignment="1" applyProtection="1">
      <alignment horizontal="right" vertical="center"/>
      <protection hidden="1"/>
    </xf>
    <xf numFmtId="0" fontId="9" fillId="48" borderId="2" xfId="0" applyFont="1" applyFill="1" applyBorder="1" applyAlignment="1" applyProtection="1">
      <alignment horizontal="left" vertical="center"/>
      <protection hidden="1"/>
    </xf>
    <xf numFmtId="0" fontId="7" fillId="48" borderId="2" xfId="0" applyNumberFormat="1" applyFont="1" applyFill="1" applyBorder="1" applyAlignment="1" applyProtection="1">
      <alignment horizontal="right" vertical="center"/>
      <protection hidden="1"/>
    </xf>
    <xf numFmtId="0" fontId="13" fillId="48" borderId="2" xfId="0" applyNumberFormat="1" applyFont="1" applyFill="1" applyBorder="1" applyAlignment="1" applyProtection="1">
      <alignment horizontal="center" vertical="center" wrapText="1"/>
      <protection hidden="1"/>
    </xf>
    <xf numFmtId="43" fontId="7" fillId="48" borderId="2" xfId="0" applyNumberFormat="1" applyFont="1" applyFill="1" applyBorder="1" applyAlignment="1" applyProtection="1">
      <alignment horizontal="right" vertical="center"/>
      <protection hidden="1"/>
    </xf>
    <xf numFmtId="3" fontId="7" fillId="48" borderId="2" xfId="0" applyNumberFormat="1" applyFont="1" applyFill="1" applyBorder="1" applyAlignment="1" applyProtection="1">
      <alignment horizontal="right" vertical="center"/>
      <protection hidden="1"/>
    </xf>
    <xf numFmtId="0" fontId="7" fillId="48" borderId="2" xfId="0" applyFont="1" applyFill="1" applyBorder="1" applyAlignment="1" applyProtection="1">
      <alignment horizontal="left" vertical="center"/>
      <protection locked="0" hidden="1"/>
    </xf>
    <xf numFmtId="0" fontId="75" fillId="48" borderId="0" xfId="0" applyFont="1" applyFill="1" applyBorder="1" applyAlignment="1" applyProtection="1">
      <alignment horizontal="left"/>
      <protection hidden="1"/>
    </xf>
    <xf numFmtId="0" fontId="7" fillId="48" borderId="0" xfId="0" applyFont="1" applyFill="1" applyBorder="1" applyAlignment="1" applyProtection="1">
      <alignment horizontal="right"/>
      <protection hidden="1"/>
    </xf>
    <xf numFmtId="0" fontId="7" fillId="48" borderId="0" xfId="0" applyFont="1" applyFill="1" applyBorder="1" applyAlignment="1" applyProtection="1">
      <alignment horizontal="center"/>
      <protection hidden="1"/>
    </xf>
    <xf numFmtId="0" fontId="10" fillId="48" borderId="2" xfId="1" applyFill="1" applyBorder="1" applyAlignment="1" applyProtection="1">
      <alignment horizontal="center" vertical="center"/>
      <protection hidden="1"/>
    </xf>
    <xf numFmtId="3" fontId="8" fillId="0" borderId="68" xfId="2" applyNumberFormat="1" applyFont="1" applyFill="1" applyBorder="1" applyAlignment="1" applyProtection="1">
      <alignment horizontal="right" vertical="center" indent="1"/>
      <protection hidden="1"/>
    </xf>
    <xf numFmtId="0" fontId="7" fillId="48" borderId="2" xfId="0" applyFont="1" applyFill="1" applyBorder="1" applyAlignment="1" applyProtection="1">
      <alignment horizontal="right" vertical="center"/>
      <protection locked="0" hidden="1"/>
    </xf>
    <xf numFmtId="0" fontId="7" fillId="4" borderId="2" xfId="0" applyFont="1" applyFill="1" applyBorder="1" applyAlignment="1" applyProtection="1">
      <alignment horizontal="left" vertical="center" wrapText="1"/>
      <protection hidden="1"/>
    </xf>
    <xf numFmtId="0" fontId="7" fillId="0" borderId="2" xfId="0" applyFont="1" applyFill="1" applyBorder="1" applyAlignment="1" applyProtection="1">
      <alignment vertical="center"/>
      <protection hidden="1"/>
    </xf>
    <xf numFmtId="0" fontId="45" fillId="0" borderId="2" xfId="0" applyNumberFormat="1" applyFont="1" applyFill="1" applyBorder="1" applyAlignment="1" applyProtection="1">
      <alignment horizontal="right" vertical="center"/>
      <protection hidden="1"/>
    </xf>
    <xf numFmtId="0" fontId="10" fillId="0" borderId="64" xfId="1" applyFill="1" applyBorder="1" applyAlignment="1" applyProtection="1">
      <alignment horizontal="center" vertical="center"/>
      <protection hidden="1"/>
    </xf>
    <xf numFmtId="0" fontId="10" fillId="2" borderId="2" xfId="1" applyFill="1" applyBorder="1" applyAlignment="1" applyProtection="1">
      <alignment horizontal="center" vertical="center"/>
      <protection hidden="1"/>
    </xf>
    <xf numFmtId="0" fontId="42" fillId="2" borderId="64" xfId="0" applyFont="1" applyFill="1" applyBorder="1" applyAlignment="1" applyProtection="1">
      <alignment horizontal="right" vertical="center"/>
      <protection hidden="1"/>
    </xf>
    <xf numFmtId="0" fontId="42" fillId="2" borderId="2" xfId="0" applyFont="1" applyFill="1" applyBorder="1" applyAlignment="1" applyProtection="1">
      <alignment horizontal="left" vertical="center"/>
      <protection hidden="1"/>
    </xf>
    <xf numFmtId="0" fontId="7" fillId="2" borderId="2" xfId="0" applyNumberFormat="1" applyFont="1" applyFill="1" applyBorder="1" applyAlignment="1" applyProtection="1">
      <alignment horizontal="right" vertical="center"/>
      <protection hidden="1"/>
    </xf>
    <xf numFmtId="0" fontId="7" fillId="2" borderId="2" xfId="0" applyNumberFormat="1" applyFont="1" applyFill="1" applyBorder="1" applyAlignment="1" applyProtection="1">
      <alignment horizontal="center" vertical="center"/>
      <protection hidden="1"/>
    </xf>
    <xf numFmtId="43" fontId="7" fillId="2" borderId="2" xfId="0" applyNumberFormat="1" applyFont="1" applyFill="1" applyBorder="1" applyAlignment="1" applyProtection="1">
      <alignment horizontal="right" vertical="center"/>
      <protection hidden="1"/>
    </xf>
    <xf numFmtId="43" fontId="42" fillId="2" borderId="2" xfId="0" applyNumberFormat="1" applyFont="1" applyFill="1" applyBorder="1" applyAlignment="1" applyProtection="1">
      <alignment horizontal="right" vertical="center"/>
      <protection hidden="1"/>
    </xf>
    <xf numFmtId="3" fontId="7" fillId="2" borderId="2" xfId="0" applyNumberFormat="1" applyFont="1" applyFill="1" applyBorder="1" applyAlignment="1" applyProtection="1">
      <alignment horizontal="right" vertical="center"/>
      <protection hidden="1"/>
    </xf>
    <xf numFmtId="0" fontId="7" fillId="2" borderId="2" xfId="0" applyFont="1" applyFill="1" applyBorder="1" applyAlignment="1" applyProtection="1">
      <alignment horizontal="right" vertical="center"/>
      <protection locked="0" hidden="1"/>
    </xf>
    <xf numFmtId="0" fontId="7" fillId="2" borderId="2" xfId="0" applyFont="1" applyFill="1" applyBorder="1" applyAlignment="1" applyProtection="1">
      <alignment horizontal="left" vertical="center"/>
      <protection locked="0" hidden="1"/>
    </xf>
    <xf numFmtId="14" fontId="50" fillId="7" borderId="8" xfId="0" applyNumberFormat="1" applyFont="1" applyFill="1" applyBorder="1" applyAlignment="1" applyProtection="1">
      <alignment horizontal="center" vertical="center"/>
      <protection hidden="1"/>
    </xf>
    <xf numFmtId="14" fontId="50" fillId="7" borderId="59" xfId="0" applyNumberFormat="1" applyFont="1" applyFill="1" applyBorder="1" applyAlignment="1" applyProtection="1">
      <alignment horizontal="center" vertical="center"/>
      <protection hidden="1"/>
    </xf>
    <xf numFmtId="14" fontId="50" fillId="7" borderId="11" xfId="0" applyNumberFormat="1" applyFont="1" applyFill="1" applyBorder="1" applyAlignment="1" applyProtection="1">
      <alignment horizontal="center" vertical="center"/>
      <protection hidden="1"/>
    </xf>
    <xf numFmtId="14" fontId="50" fillId="7" borderId="12" xfId="0" applyNumberFormat="1" applyFont="1" applyFill="1" applyBorder="1" applyAlignment="1" applyProtection="1">
      <alignment horizontal="center" vertical="center"/>
      <protection hidden="1"/>
    </xf>
    <xf numFmtId="14" fontId="50" fillId="7" borderId="13" xfId="0" applyNumberFormat="1" applyFont="1" applyFill="1" applyBorder="1" applyAlignment="1" applyProtection="1">
      <alignment horizontal="center" vertical="center"/>
      <protection hidden="1"/>
    </xf>
    <xf numFmtId="14" fontId="50" fillId="7" borderId="63" xfId="0" applyNumberFormat="1" applyFont="1" applyFill="1" applyBorder="1" applyAlignment="1" applyProtection="1">
      <alignment horizontal="center" vertical="center"/>
      <protection hidden="1"/>
    </xf>
    <xf numFmtId="0" fontId="51" fillId="7" borderId="9" xfId="0" applyFont="1" applyFill="1" applyBorder="1" applyAlignment="1" applyProtection="1">
      <alignment horizontal="left" vertical="center" indent="11"/>
      <protection hidden="1"/>
    </xf>
    <xf numFmtId="0" fontId="51" fillId="7" borderId="59" xfId="0" applyFont="1" applyFill="1" applyBorder="1" applyAlignment="1" applyProtection="1">
      <alignment horizontal="left" vertical="center" indent="11"/>
      <protection hidden="1"/>
    </xf>
    <xf numFmtId="0" fontId="51" fillId="7" borderId="0" xfId="0" applyFont="1" applyFill="1" applyBorder="1" applyAlignment="1" applyProtection="1">
      <alignment horizontal="left" vertical="center" indent="11"/>
      <protection hidden="1"/>
    </xf>
    <xf numFmtId="0" fontId="51" fillId="7" borderId="12" xfId="0" applyFont="1" applyFill="1" applyBorder="1" applyAlignment="1" applyProtection="1">
      <alignment horizontal="left" vertical="center" indent="11"/>
      <protection hidden="1"/>
    </xf>
    <xf numFmtId="0" fontId="50" fillId="7" borderId="0" xfId="0" applyFont="1" applyFill="1" applyBorder="1" applyAlignment="1" applyProtection="1">
      <alignment horizontal="left" vertical="top" indent="8"/>
      <protection hidden="1"/>
    </xf>
    <xf numFmtId="0" fontId="50" fillId="7" borderId="12" xfId="0" applyFont="1" applyFill="1" applyBorder="1" applyAlignment="1" applyProtection="1">
      <alignment horizontal="left" vertical="top" indent="8"/>
      <protection hidden="1"/>
    </xf>
    <xf numFmtId="0" fontId="50" fillId="7" borderId="14" xfId="0" applyFont="1" applyFill="1" applyBorder="1" applyAlignment="1" applyProtection="1">
      <alignment horizontal="left" vertical="top" indent="8"/>
      <protection hidden="1"/>
    </xf>
    <xf numFmtId="0" fontId="50" fillId="7" borderId="63" xfId="0" applyFont="1" applyFill="1" applyBorder="1" applyAlignment="1" applyProtection="1">
      <alignment horizontal="left" vertical="top" indent="8"/>
      <protection hidden="1"/>
    </xf>
  </cellXfs>
  <cellStyles count="62">
    <cellStyle name="20% - Акцент1" xfId="23" builtinId="30" customBuiltin="1"/>
    <cellStyle name="20% - Акцент1 2" xfId="50"/>
    <cellStyle name="20% - Акцент2" xfId="27" builtinId="34" customBuiltin="1"/>
    <cellStyle name="20% - Акцент2 2" xfId="52"/>
    <cellStyle name="20% - Акцент3" xfId="31" builtinId="38" customBuiltin="1"/>
    <cellStyle name="20% - Акцент3 2" xfId="54"/>
    <cellStyle name="20% - Акцент4" xfId="35" builtinId="42" customBuiltin="1"/>
    <cellStyle name="20% - Акцент4 2" xfId="56"/>
    <cellStyle name="20% - Акцент5" xfId="39" builtinId="46" customBuiltin="1"/>
    <cellStyle name="20% - Акцент5 2" xfId="58"/>
    <cellStyle name="20% - Акцент6" xfId="43" builtinId="50" customBuiltin="1"/>
    <cellStyle name="20% - Акцент6 2" xfId="60"/>
    <cellStyle name="40% - Акцент1" xfId="24" builtinId="31" customBuiltin="1"/>
    <cellStyle name="40% - Акцент1 2" xfId="51"/>
    <cellStyle name="40% - Акцент2" xfId="28" builtinId="35" customBuiltin="1"/>
    <cellStyle name="40% - Акцент2 2" xfId="53"/>
    <cellStyle name="40% - Акцент3" xfId="32" builtinId="39" customBuiltin="1"/>
    <cellStyle name="40% - Акцент3 2" xfId="55"/>
    <cellStyle name="40% - Акцент4" xfId="36" builtinId="43" customBuiltin="1"/>
    <cellStyle name="40% - Акцент4 2" xfId="57"/>
    <cellStyle name="40% - Акцент5" xfId="40" builtinId="47" customBuiltin="1"/>
    <cellStyle name="40% - Акцент5 2" xfId="59"/>
    <cellStyle name="40% - Акцент6" xfId="44" builtinId="51" customBuiltin="1"/>
    <cellStyle name="40% - Акцент6 2" xfId="61"/>
    <cellStyle name="60% - Акцент1" xfId="25" builtinId="32" customBuiltin="1"/>
    <cellStyle name="60% - Акцент2" xfId="29" builtinId="36" customBuiltin="1"/>
    <cellStyle name="60% - Акцент3" xfId="33" builtinId="40" customBuiltin="1"/>
    <cellStyle name="60% - Акцент4" xfId="37" builtinId="44" customBuiltin="1"/>
    <cellStyle name="60% - Акцент5" xfId="41" builtinId="48" customBuiltin="1"/>
    <cellStyle name="60% - Акцент6" xfId="45" builtinId="52" customBuiltin="1"/>
    <cellStyle name="Акцент1" xfId="22" builtinId="29" customBuiltin="1"/>
    <cellStyle name="Акцент2" xfId="26" builtinId="33" customBuiltin="1"/>
    <cellStyle name="Акцент3" xfId="30" builtinId="37" customBuiltin="1"/>
    <cellStyle name="Акцент4" xfId="34" builtinId="41" customBuiltin="1"/>
    <cellStyle name="Акцент5" xfId="38" builtinId="45" customBuiltin="1"/>
    <cellStyle name="Акцент6" xfId="42" builtinId="49" customBuiltin="1"/>
    <cellStyle name="Ввод " xfId="14" builtinId="20" customBuiltin="1"/>
    <cellStyle name="Вывод" xfId="15" builtinId="21" customBuiltin="1"/>
    <cellStyle name="Вычисление" xfId="16" builtinId="22" customBuiltin="1"/>
    <cellStyle name="Гиперссылка" xfId="1" builtinId="8"/>
    <cellStyle name="Заголовок 1" xfId="7" builtinId="16" customBuiltin="1"/>
    <cellStyle name="Заголовок 2" xfId="8" builtinId="17" customBuiltin="1"/>
    <cellStyle name="Заголовок 3" xfId="9" builtinId="18" customBuiltin="1"/>
    <cellStyle name="Заголовок 4" xfId="10" builtinId="19" customBuiltin="1"/>
    <cellStyle name="Итог" xfId="21" builtinId="25" customBuiltin="1"/>
    <cellStyle name="Контрольная ячейка" xfId="18" builtinId="23" customBuiltin="1"/>
    <cellStyle name="Название" xfId="6" builtinId="15" customBuiltin="1"/>
    <cellStyle name="Нейтральный" xfId="13" builtinId="28" customBuiltin="1"/>
    <cellStyle name="Обычный" xfId="0" builtinId="0"/>
    <cellStyle name="Обычный 2" xfId="2"/>
    <cellStyle name="Обычный 2 2" xfId="3"/>
    <cellStyle name="Обычный 3" xfId="46"/>
    <cellStyle name="Обычный 4" xfId="48"/>
    <cellStyle name="Плохой" xfId="12" builtinId="27" customBuiltin="1"/>
    <cellStyle name="Пояснение" xfId="20" builtinId="53" customBuiltin="1"/>
    <cellStyle name="Примечание 2" xfId="4"/>
    <cellStyle name="Примечание 3" xfId="47"/>
    <cellStyle name="Примечание 4" xfId="49"/>
    <cellStyle name="Процентный" xfId="5" builtinId="5"/>
    <cellStyle name="Связанная ячейка" xfId="17" builtinId="24" customBuiltin="1"/>
    <cellStyle name="Текст предупреждения" xfId="19" builtinId="11" customBuiltin="1"/>
    <cellStyle name="Хороший" xfId="11" builtinId="26" customBuiltin="1"/>
  </cellStyles>
  <dxfs count="106"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</dxfs>
  <tableStyles count="0" defaultTableStyle="TableStyleMedium2" defaultPivotStyle="PivotStyleMedium9"/>
  <colors>
    <mruColors>
      <color rgb="FFFFFFCC"/>
      <color rgb="FFFFD653"/>
      <color rgb="FFE76A2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9525</xdr:rowOff>
    </xdr:from>
    <xdr:to>
      <xdr:col>2</xdr:col>
      <xdr:colOff>609680</xdr:colOff>
      <xdr:row>4</xdr:row>
      <xdr:rowOff>47705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  <a14:imgEffect>
                    <a14:saturation sat="30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9525"/>
          <a:ext cx="571580" cy="5715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-goldfish.ru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966"/>
  <sheetViews>
    <sheetView tabSelected="1" zoomScaleNormal="100" workbookViewId="0">
      <selection activeCell="H20" sqref="H20"/>
    </sheetView>
  </sheetViews>
  <sheetFormatPr defaultColWidth="9.08984375" defaultRowHeight="13" x14ac:dyDescent="0.3"/>
  <cols>
    <col min="1" max="1" width="5.81640625" style="72" customWidth="1"/>
    <col min="2" max="2" width="6.36328125" style="201" customWidth="1"/>
    <col min="3" max="3" width="41.6328125" style="52" customWidth="1"/>
    <col min="4" max="4" width="10.90625" style="201" bestFit="1" customWidth="1"/>
    <col min="5" max="5" width="15.453125" style="56" customWidth="1"/>
    <col min="6" max="6" width="12" style="50" customWidth="1"/>
    <col min="7" max="7" width="7.81640625" style="50" customWidth="1"/>
    <col min="8" max="8" width="12" style="50" customWidth="1"/>
    <col min="9" max="9" width="13.453125" style="50" customWidth="1"/>
    <col min="10" max="10" width="26.36328125" style="57" customWidth="1"/>
    <col min="11" max="11" width="9.1796875" style="55" hidden="1" customWidth="1"/>
    <col min="12" max="12" width="9.1796875" style="50" hidden="1" customWidth="1"/>
    <col min="13" max="13" width="9.1796875" style="55" hidden="1" customWidth="1"/>
    <col min="14" max="16384" width="9.08984375" style="50"/>
  </cols>
  <sheetData>
    <row r="1" spans="1:13" s="52" customFormat="1" ht="10.5" customHeight="1" thickTop="1" x14ac:dyDescent="0.35">
      <c r="A1" s="448">
        <v>45691</v>
      </c>
      <c r="B1" s="449"/>
      <c r="C1" s="454" t="s">
        <v>1668</v>
      </c>
      <c r="D1" s="455"/>
      <c r="E1" s="206" t="s">
        <v>680</v>
      </c>
      <c r="F1" s="325" t="s">
        <v>1675</v>
      </c>
      <c r="G1" s="130"/>
      <c r="H1" s="131"/>
      <c r="I1" s="132"/>
      <c r="J1" s="138"/>
      <c r="K1" s="326"/>
      <c r="L1" s="326"/>
      <c r="M1" s="327"/>
    </row>
    <row r="2" spans="1:13" s="52" customFormat="1" ht="10.5" customHeight="1" x14ac:dyDescent="0.35">
      <c r="A2" s="450"/>
      <c r="B2" s="451"/>
      <c r="C2" s="456"/>
      <c r="D2" s="457"/>
      <c r="E2" s="207"/>
      <c r="F2" s="144" t="s">
        <v>1669</v>
      </c>
      <c r="G2" s="133"/>
      <c r="H2" s="134"/>
      <c r="I2" s="135"/>
      <c r="J2" s="139"/>
      <c r="K2" s="328"/>
      <c r="L2" s="328"/>
      <c r="M2" s="329"/>
    </row>
    <row r="3" spans="1:13" ht="10.5" customHeight="1" x14ac:dyDescent="0.3">
      <c r="A3" s="450"/>
      <c r="B3" s="451"/>
      <c r="C3" s="456"/>
      <c r="D3" s="457"/>
      <c r="E3" s="207"/>
      <c r="F3" s="144" t="s">
        <v>1676</v>
      </c>
      <c r="G3" s="133"/>
      <c r="H3" s="134"/>
      <c r="I3" s="135"/>
      <c r="J3" s="139"/>
      <c r="K3" s="333" t="s">
        <v>1720</v>
      </c>
      <c r="L3" s="332"/>
      <c r="M3" s="329"/>
    </row>
    <row r="4" spans="1:13" ht="10.5" customHeight="1" x14ac:dyDescent="0.3">
      <c r="A4" s="450"/>
      <c r="B4" s="451"/>
      <c r="C4" s="458" t="s">
        <v>1606</v>
      </c>
      <c r="D4" s="459"/>
      <c r="E4" s="208" t="s">
        <v>681</v>
      </c>
      <c r="F4" s="177" t="s">
        <v>682</v>
      </c>
      <c r="G4" s="178"/>
      <c r="H4" s="179"/>
      <c r="I4" s="173"/>
      <c r="J4" s="174"/>
      <c r="K4" s="328"/>
      <c r="L4" s="328"/>
      <c r="M4" s="329"/>
    </row>
    <row r="5" spans="1:13" ht="10.5" customHeight="1" thickBot="1" x14ac:dyDescent="0.35">
      <c r="A5" s="452"/>
      <c r="B5" s="453"/>
      <c r="C5" s="460"/>
      <c r="D5" s="461"/>
      <c r="E5" s="209" t="s">
        <v>1358</v>
      </c>
      <c r="F5" s="180" t="s">
        <v>1607</v>
      </c>
      <c r="G5" s="181"/>
      <c r="H5" s="182"/>
      <c r="I5" s="175"/>
      <c r="J5" s="176"/>
      <c r="K5" s="330"/>
      <c r="L5" s="330"/>
      <c r="M5" s="331"/>
    </row>
    <row r="6" spans="1:13" ht="9" customHeight="1" thickTop="1" x14ac:dyDescent="0.3">
      <c r="A6" s="188"/>
      <c r="B6" s="195"/>
      <c r="C6" s="140" t="s">
        <v>683</v>
      </c>
      <c r="D6" s="202"/>
      <c r="E6" s="210"/>
      <c r="F6" s="141"/>
      <c r="G6" s="183"/>
      <c r="H6" s="142"/>
      <c r="I6" s="143"/>
      <c r="J6" s="222"/>
      <c r="K6" s="223"/>
      <c r="L6" s="224"/>
      <c r="M6" s="224"/>
    </row>
    <row r="7" spans="1:13" s="52" customFormat="1" ht="10.5" customHeight="1" x14ac:dyDescent="0.35">
      <c r="A7" s="189"/>
      <c r="B7" s="40"/>
      <c r="C7" s="412" t="s">
        <v>1726</v>
      </c>
      <c r="D7" s="203"/>
      <c r="E7" s="211"/>
      <c r="F7" s="107"/>
      <c r="G7" s="107"/>
      <c r="H7" s="107"/>
      <c r="I7" s="107"/>
      <c r="J7" s="107"/>
      <c r="K7" s="223"/>
      <c r="L7" s="224"/>
      <c r="M7" s="224"/>
    </row>
    <row r="8" spans="1:13" s="52" customFormat="1" ht="10.5" customHeight="1" x14ac:dyDescent="0.35">
      <c r="A8" s="189"/>
      <c r="B8" s="40"/>
      <c r="C8" s="428" t="s">
        <v>1764</v>
      </c>
      <c r="D8" s="429"/>
      <c r="E8" s="430"/>
      <c r="F8" s="107"/>
      <c r="G8" s="107"/>
      <c r="H8" s="107"/>
      <c r="I8" s="107"/>
      <c r="J8" s="107"/>
      <c r="K8" s="223"/>
      <c r="L8" s="224"/>
      <c r="M8" s="224"/>
    </row>
    <row r="9" spans="1:13" s="52" customFormat="1" ht="9" customHeight="1" thickBot="1" x14ac:dyDescent="0.35">
      <c r="A9" s="397"/>
      <c r="B9" s="40"/>
      <c r="C9" s="411" t="s">
        <v>1734</v>
      </c>
      <c r="D9" s="398"/>
      <c r="E9" s="399"/>
      <c r="F9" s="400"/>
      <c r="G9" s="400"/>
      <c r="H9" s="400"/>
      <c r="I9" s="400"/>
      <c r="J9" s="401"/>
      <c r="K9" s="223"/>
      <c r="L9" s="224"/>
      <c r="M9" s="224"/>
    </row>
    <row r="10" spans="1:13" s="395" customFormat="1" ht="10.5" customHeight="1" thickTop="1" x14ac:dyDescent="0.35">
      <c r="A10" s="388"/>
      <c r="B10" s="389"/>
      <c r="C10" s="390" t="s">
        <v>1733</v>
      </c>
      <c r="D10" s="391"/>
      <c r="E10" s="392"/>
      <c r="F10" s="393"/>
      <c r="G10" s="393"/>
      <c r="H10" s="393"/>
      <c r="I10" s="393"/>
      <c r="J10" s="394"/>
      <c r="K10" s="381"/>
      <c r="L10" s="381"/>
      <c r="M10" s="382"/>
    </row>
    <row r="11" spans="1:13" s="51" customFormat="1" ht="10.5" customHeight="1" x14ac:dyDescent="0.3">
      <c r="A11" s="260"/>
      <c r="B11" s="261"/>
      <c r="C11" s="266" t="s">
        <v>1739</v>
      </c>
      <c r="D11" s="262"/>
      <c r="E11" s="263"/>
      <c r="F11" s="264"/>
      <c r="G11" s="264"/>
      <c r="H11" s="264"/>
      <c r="I11" s="264"/>
      <c r="J11" s="265"/>
      <c r="K11" s="334"/>
      <c r="L11" s="334"/>
      <c r="M11" s="335"/>
    </row>
    <row r="12" spans="1:13" s="51" customFormat="1" ht="10.5" customHeight="1" x14ac:dyDescent="0.3">
      <c r="A12" s="260"/>
      <c r="B12" s="261"/>
      <c r="C12" s="266" t="s">
        <v>1740</v>
      </c>
      <c r="D12" s="262"/>
      <c r="E12" s="263"/>
      <c r="F12" s="264"/>
      <c r="G12" s="264"/>
      <c r="H12" s="264"/>
      <c r="I12" s="264"/>
      <c r="J12" s="265"/>
      <c r="K12" s="334"/>
      <c r="L12" s="334"/>
      <c r="M12" s="335"/>
    </row>
    <row r="13" spans="1:13" s="51" customFormat="1" ht="10.5" customHeight="1" x14ac:dyDescent="0.3">
      <c r="A13" s="260"/>
      <c r="B13" s="261"/>
      <c r="C13" s="266" t="s">
        <v>1741</v>
      </c>
      <c r="D13" s="262"/>
      <c r="E13" s="263"/>
      <c r="F13" s="264"/>
      <c r="G13" s="264"/>
      <c r="H13" s="264"/>
      <c r="I13" s="264"/>
      <c r="J13" s="265"/>
      <c r="K13" s="334"/>
      <c r="L13" s="334"/>
      <c r="M13" s="335"/>
    </row>
    <row r="14" spans="1:13" s="51" customFormat="1" ht="9" customHeight="1" x14ac:dyDescent="0.3">
      <c r="A14" s="260"/>
      <c r="B14" s="261"/>
      <c r="C14" s="351" t="s">
        <v>1714</v>
      </c>
      <c r="D14" s="352"/>
      <c r="E14" s="353"/>
      <c r="F14" s="354"/>
      <c r="G14" s="354"/>
      <c r="H14" s="354"/>
      <c r="I14" s="354"/>
      <c r="J14" s="355"/>
      <c r="K14" s="334"/>
      <c r="L14" s="334"/>
      <c r="M14" s="335"/>
    </row>
    <row r="15" spans="1:13" s="383" customFormat="1" ht="10.5" customHeight="1" x14ac:dyDescent="0.35">
      <c r="A15" s="379"/>
      <c r="B15" s="380"/>
      <c r="C15" s="396" t="s">
        <v>1715</v>
      </c>
      <c r="D15" s="384"/>
      <c r="E15" s="385"/>
      <c r="F15" s="386"/>
      <c r="G15" s="386"/>
      <c r="H15" s="386"/>
      <c r="I15" s="386"/>
      <c r="J15" s="387"/>
      <c r="K15" s="381"/>
      <c r="L15" s="381"/>
      <c r="M15" s="382"/>
    </row>
    <row r="16" spans="1:13" s="51" customFormat="1" ht="9" customHeight="1" x14ac:dyDescent="0.3">
      <c r="A16" s="258"/>
      <c r="B16" s="259"/>
      <c r="C16" s="356" t="s">
        <v>1716</v>
      </c>
      <c r="D16" s="357"/>
      <c r="E16" s="358"/>
      <c r="F16" s="359"/>
      <c r="G16" s="359"/>
      <c r="H16" s="359"/>
      <c r="I16" s="359"/>
      <c r="J16" s="360"/>
      <c r="K16" s="334"/>
      <c r="L16" s="334"/>
      <c r="M16" s="335"/>
    </row>
    <row r="17" spans="1:13" s="316" customFormat="1" ht="10.5" customHeight="1" x14ac:dyDescent="0.35">
      <c r="A17" s="375" t="s">
        <v>685</v>
      </c>
      <c r="B17" s="376" t="s">
        <v>684</v>
      </c>
      <c r="C17" s="361" t="s">
        <v>0</v>
      </c>
      <c r="D17" s="362" t="s">
        <v>2</v>
      </c>
      <c r="E17" s="363" t="s">
        <v>1</v>
      </c>
      <c r="F17" s="364" t="s">
        <v>999</v>
      </c>
      <c r="G17" s="365" t="s">
        <v>686</v>
      </c>
      <c r="H17" s="366" t="s">
        <v>1000</v>
      </c>
      <c r="I17" s="362" t="s">
        <v>687</v>
      </c>
      <c r="J17" s="367" t="s">
        <v>688</v>
      </c>
      <c r="K17" s="336"/>
      <c r="L17" s="336"/>
      <c r="M17" s="337"/>
    </row>
    <row r="18" spans="1:13" s="316" customFormat="1" ht="10.5" customHeight="1" thickBot="1" x14ac:dyDescent="0.4">
      <c r="A18" s="377" t="str">
        <f t="shared" ref="A18" si="0">HYPERLINK("https://my-goldfish.ru/images/"&amp;M18,"фото")</f>
        <v>фото</v>
      </c>
      <c r="B18" s="378">
        <v>1047</v>
      </c>
      <c r="C18" s="368" t="s">
        <v>32</v>
      </c>
      <c r="D18" s="369" t="s">
        <v>6</v>
      </c>
      <c r="E18" s="370"/>
      <c r="F18" s="371">
        <v>50</v>
      </c>
      <c r="G18" s="372" t="s">
        <v>689</v>
      </c>
      <c r="H18" s="373"/>
      <c r="I18" s="371">
        <f>F18*H18</f>
        <v>0</v>
      </c>
      <c r="J18" s="374" t="s">
        <v>1717</v>
      </c>
      <c r="K18" s="336"/>
      <c r="L18" s="336"/>
      <c r="M18" s="337"/>
    </row>
    <row r="19" spans="1:13" s="53" customFormat="1" ht="13.5" thickTop="1" x14ac:dyDescent="0.35">
      <c r="A19" s="164" t="s">
        <v>685</v>
      </c>
      <c r="B19" s="184" t="s">
        <v>684</v>
      </c>
      <c r="C19" s="193" t="s">
        <v>0</v>
      </c>
      <c r="D19" s="67" t="s">
        <v>2</v>
      </c>
      <c r="E19" s="318" t="s">
        <v>1</v>
      </c>
      <c r="F19" s="319" t="s">
        <v>999</v>
      </c>
      <c r="G19" s="320" t="s">
        <v>686</v>
      </c>
      <c r="H19" s="321" t="s">
        <v>1000</v>
      </c>
      <c r="I19" s="322" t="s">
        <v>687</v>
      </c>
      <c r="J19" s="67" t="s">
        <v>688</v>
      </c>
      <c r="K19" s="315" t="s">
        <v>1718</v>
      </c>
      <c r="L19" s="221" t="s">
        <v>1674</v>
      </c>
      <c r="M19" s="34" t="s">
        <v>1673</v>
      </c>
    </row>
    <row r="20" spans="1:13" s="49" customFormat="1" ht="21" customHeight="1" x14ac:dyDescent="0.3">
      <c r="A20" s="250" t="s">
        <v>1711</v>
      </c>
      <c r="B20" s="250" t="s">
        <v>1711</v>
      </c>
      <c r="C20" s="233" t="s">
        <v>47</v>
      </c>
      <c r="D20" s="251" t="s">
        <v>1711</v>
      </c>
      <c r="E20" s="252" t="s">
        <v>1711</v>
      </c>
      <c r="F20" s="149"/>
      <c r="G20" s="149"/>
      <c r="H20" s="168"/>
      <c r="I20" s="149"/>
      <c r="J20" s="254" t="s">
        <v>1711</v>
      </c>
      <c r="K20" s="100"/>
      <c r="L20" s="145" t="str">
        <f t="shared" ref="L20:L83" si="1">IF(E20="нет в наличии","нет в наличии",".")</f>
        <v>.</v>
      </c>
      <c r="M20" s="146"/>
    </row>
    <row r="21" spans="1:13" s="49" customFormat="1" ht="15" customHeight="1" x14ac:dyDescent="0.3">
      <c r="A21" s="166" t="str">
        <f t="shared" ref="A21:A52" si="2">HYPERLINK("https://my-goldfish.ru/images/"&amp;M21,"фото")</f>
        <v>фото</v>
      </c>
      <c r="B21" s="186">
        <v>1906</v>
      </c>
      <c r="C21" s="4" t="s">
        <v>954</v>
      </c>
      <c r="D21" s="33" t="s">
        <v>187</v>
      </c>
      <c r="E21" s="1"/>
      <c r="F21" s="11">
        <f t="shared" ref="F21" si="3">K21</f>
        <v>460</v>
      </c>
      <c r="G21" s="10" t="s">
        <v>689</v>
      </c>
      <c r="H21" s="60"/>
      <c r="I21" s="11">
        <f t="shared" ref="I21:I52" si="4">F21*H21</f>
        <v>0</v>
      </c>
      <c r="J21" s="68"/>
      <c r="K21" s="99">
        <v>460</v>
      </c>
      <c r="L21" s="70" t="str">
        <f t="shared" si="1"/>
        <v>.</v>
      </c>
      <c r="M21" s="103" t="s">
        <v>1151</v>
      </c>
    </row>
    <row r="22" spans="1:13" s="49" customFormat="1" ht="15" customHeight="1" x14ac:dyDescent="0.3">
      <c r="A22" s="166" t="str">
        <f t="shared" si="2"/>
        <v>фото</v>
      </c>
      <c r="B22" s="186">
        <v>83</v>
      </c>
      <c r="C22" s="4" t="s">
        <v>955</v>
      </c>
      <c r="D22" s="33" t="s">
        <v>464</v>
      </c>
      <c r="E22" s="1"/>
      <c r="F22" s="11">
        <f t="shared" ref="F22:F86" si="5">K22</f>
        <v>265</v>
      </c>
      <c r="G22" s="10" t="s">
        <v>689</v>
      </c>
      <c r="H22" s="60"/>
      <c r="I22" s="11">
        <f t="shared" si="4"/>
        <v>0</v>
      </c>
      <c r="J22" s="68"/>
      <c r="K22" s="99">
        <v>265</v>
      </c>
      <c r="L22" s="70" t="str">
        <f t="shared" si="1"/>
        <v>.</v>
      </c>
      <c r="M22" s="103" t="s">
        <v>1151</v>
      </c>
    </row>
    <row r="23" spans="1:13" s="49" customFormat="1" ht="15" hidden="1" customHeight="1" x14ac:dyDescent="0.3">
      <c r="A23" s="165" t="str">
        <f>HYPERLINK("https://my-goldfish.ru/images/"&amp;M23,"фото")</f>
        <v>фото</v>
      </c>
      <c r="B23" s="237">
        <v>1877</v>
      </c>
      <c r="C23" s="238" t="s">
        <v>957</v>
      </c>
      <c r="D23" s="239" t="s">
        <v>187</v>
      </c>
      <c r="E23" s="2" t="s">
        <v>10</v>
      </c>
      <c r="F23" s="225">
        <f t="shared" si="5"/>
        <v>460</v>
      </c>
      <c r="G23" s="13" t="s">
        <v>690</v>
      </c>
      <c r="H23" s="35"/>
      <c r="I23" s="14">
        <f t="shared" si="4"/>
        <v>0</v>
      </c>
      <c r="J23" s="69"/>
      <c r="K23" s="99">
        <v>460</v>
      </c>
      <c r="L23" s="70" t="str">
        <f t="shared" si="1"/>
        <v>нет в наличии</v>
      </c>
      <c r="M23" s="103" t="s">
        <v>1373</v>
      </c>
    </row>
    <row r="24" spans="1:13" s="49" customFormat="1" ht="15" customHeight="1" x14ac:dyDescent="0.3">
      <c r="A24" s="166" t="str">
        <f t="shared" si="2"/>
        <v>фото</v>
      </c>
      <c r="B24" s="186">
        <v>1878</v>
      </c>
      <c r="C24" s="4" t="s">
        <v>956</v>
      </c>
      <c r="D24" s="33" t="s">
        <v>464</v>
      </c>
      <c r="E24" s="1"/>
      <c r="F24" s="11">
        <f t="shared" si="5"/>
        <v>350</v>
      </c>
      <c r="G24" s="10" t="s">
        <v>690</v>
      </c>
      <c r="H24" s="60"/>
      <c r="I24" s="11">
        <f t="shared" si="4"/>
        <v>0</v>
      </c>
      <c r="J24" s="68"/>
      <c r="K24" s="99">
        <v>350</v>
      </c>
      <c r="L24" s="70" t="str">
        <f t="shared" si="1"/>
        <v>.</v>
      </c>
      <c r="M24" s="103" t="s">
        <v>1373</v>
      </c>
    </row>
    <row r="25" spans="1:13" s="49" customFormat="1" ht="15" hidden="1" customHeight="1" x14ac:dyDescent="0.3">
      <c r="A25" s="165" t="str">
        <f>HYPERLINK("https://my-goldfish.ru/images/"&amp;M25,"фото")</f>
        <v>фото</v>
      </c>
      <c r="B25" s="237">
        <v>1767</v>
      </c>
      <c r="C25" s="238" t="s">
        <v>49</v>
      </c>
      <c r="D25" s="239" t="s">
        <v>187</v>
      </c>
      <c r="E25" s="2" t="s">
        <v>10</v>
      </c>
      <c r="F25" s="225">
        <f t="shared" si="5"/>
        <v>460</v>
      </c>
      <c r="G25" s="13"/>
      <c r="H25" s="35"/>
      <c r="I25" s="14">
        <f t="shared" si="4"/>
        <v>0</v>
      </c>
      <c r="J25" s="69"/>
      <c r="K25" s="99">
        <v>460</v>
      </c>
      <c r="L25" s="70" t="str">
        <f t="shared" si="1"/>
        <v>нет в наличии</v>
      </c>
      <c r="M25" s="103" t="s">
        <v>1374</v>
      </c>
    </row>
    <row r="26" spans="1:13" s="49" customFormat="1" ht="15" hidden="1" customHeight="1" x14ac:dyDescent="0.3">
      <c r="A26" s="165" t="str">
        <f>HYPERLINK("https://my-goldfish.ru/images/"&amp;M26,"фото")</f>
        <v>фото</v>
      </c>
      <c r="B26" s="185">
        <v>2256</v>
      </c>
      <c r="C26" s="5" t="s">
        <v>1693</v>
      </c>
      <c r="D26" s="6" t="s">
        <v>187</v>
      </c>
      <c r="E26" s="2" t="s">
        <v>10</v>
      </c>
      <c r="F26" s="14">
        <f t="shared" si="5"/>
        <v>460</v>
      </c>
      <c r="G26" s="13" t="s">
        <v>690</v>
      </c>
      <c r="H26" s="35"/>
      <c r="I26" s="14">
        <f t="shared" si="4"/>
        <v>0</v>
      </c>
      <c r="J26" s="69"/>
      <c r="K26" s="99">
        <v>460</v>
      </c>
      <c r="L26" s="70" t="str">
        <f t="shared" si="1"/>
        <v>нет в наличии</v>
      </c>
      <c r="M26" s="103" t="s">
        <v>1152</v>
      </c>
    </row>
    <row r="27" spans="1:13" s="49" customFormat="1" ht="15" hidden="1" customHeight="1" x14ac:dyDescent="0.3">
      <c r="A27" s="165" t="str">
        <f t="shared" si="2"/>
        <v>фото</v>
      </c>
      <c r="B27" s="185">
        <v>2008</v>
      </c>
      <c r="C27" s="5" t="s">
        <v>786</v>
      </c>
      <c r="D27" s="6" t="s">
        <v>464</v>
      </c>
      <c r="E27" s="2" t="s">
        <v>10</v>
      </c>
      <c r="F27" s="14">
        <f t="shared" si="5"/>
        <v>265</v>
      </c>
      <c r="G27" s="13" t="s">
        <v>689</v>
      </c>
      <c r="H27" s="35"/>
      <c r="I27" s="14">
        <f t="shared" si="4"/>
        <v>0</v>
      </c>
      <c r="J27" s="69"/>
      <c r="K27" s="99">
        <v>265</v>
      </c>
      <c r="L27" s="70" t="str">
        <f t="shared" si="1"/>
        <v>нет в наличии</v>
      </c>
      <c r="M27" s="103" t="s">
        <v>1152</v>
      </c>
    </row>
    <row r="28" spans="1:13" s="49" customFormat="1" ht="15" hidden="1" customHeight="1" x14ac:dyDescent="0.3">
      <c r="A28" s="165" t="str">
        <f>HYPERLINK("https://my-goldfish.ru/images/"&amp;M28,"фото")</f>
        <v>фото</v>
      </c>
      <c r="B28" s="185">
        <v>2098</v>
      </c>
      <c r="C28" s="5" t="s">
        <v>1011</v>
      </c>
      <c r="D28" s="6" t="s">
        <v>187</v>
      </c>
      <c r="E28" s="2" t="s">
        <v>10</v>
      </c>
      <c r="F28" s="14">
        <f t="shared" si="5"/>
        <v>460</v>
      </c>
      <c r="G28" s="13"/>
      <c r="H28" s="35"/>
      <c r="I28" s="14">
        <f t="shared" si="4"/>
        <v>0</v>
      </c>
      <c r="J28" s="69"/>
      <c r="K28" s="99">
        <v>460</v>
      </c>
      <c r="L28" s="70" t="str">
        <f t="shared" si="1"/>
        <v>нет в наличии</v>
      </c>
      <c r="M28" s="103" t="s">
        <v>1375</v>
      </c>
    </row>
    <row r="29" spans="1:13" s="49" customFormat="1" ht="15" hidden="1" customHeight="1" x14ac:dyDescent="0.3">
      <c r="A29" s="165" t="str">
        <f t="shared" si="2"/>
        <v>фото</v>
      </c>
      <c r="B29" s="185">
        <v>1002</v>
      </c>
      <c r="C29" s="5" t="s">
        <v>787</v>
      </c>
      <c r="D29" s="6" t="s">
        <v>464</v>
      </c>
      <c r="E29" s="2" t="s">
        <v>10</v>
      </c>
      <c r="F29" s="14">
        <f t="shared" si="5"/>
        <v>265</v>
      </c>
      <c r="G29" s="13" t="s">
        <v>690</v>
      </c>
      <c r="H29" s="35"/>
      <c r="I29" s="14">
        <f t="shared" si="4"/>
        <v>0</v>
      </c>
      <c r="J29" s="69"/>
      <c r="K29" s="99">
        <v>265</v>
      </c>
      <c r="L29" s="70" t="str">
        <f t="shared" si="1"/>
        <v>нет в наличии</v>
      </c>
      <c r="M29" s="103" t="s">
        <v>1375</v>
      </c>
    </row>
    <row r="30" spans="1:13" s="49" customFormat="1" ht="15" hidden="1" customHeight="1" x14ac:dyDescent="0.3">
      <c r="A30" s="165" t="str">
        <f>HYPERLINK("https://my-goldfish.ru/images/"&amp;M30,"фото")</f>
        <v>фото</v>
      </c>
      <c r="B30" s="237">
        <v>1277</v>
      </c>
      <c r="C30" s="238" t="s">
        <v>51</v>
      </c>
      <c r="D30" s="239" t="s">
        <v>464</v>
      </c>
      <c r="E30" s="2" t="s">
        <v>10</v>
      </c>
      <c r="F30" s="225">
        <f t="shared" si="5"/>
        <v>350</v>
      </c>
      <c r="G30" s="13"/>
      <c r="H30" s="35"/>
      <c r="I30" s="14">
        <f t="shared" si="4"/>
        <v>0</v>
      </c>
      <c r="J30" s="69"/>
      <c r="K30" s="99">
        <v>350</v>
      </c>
      <c r="L30" s="70" t="str">
        <f t="shared" si="1"/>
        <v>нет в наличии</v>
      </c>
      <c r="M30" s="103" t="s">
        <v>1376</v>
      </c>
    </row>
    <row r="31" spans="1:13" s="49" customFormat="1" ht="15" hidden="1" customHeight="1" x14ac:dyDescent="0.3">
      <c r="A31" s="165" t="str">
        <f t="shared" si="2"/>
        <v>фото</v>
      </c>
      <c r="B31" s="185">
        <v>1956</v>
      </c>
      <c r="C31" s="5" t="s">
        <v>791</v>
      </c>
      <c r="D31" s="6" t="s">
        <v>464</v>
      </c>
      <c r="E31" s="2" t="s">
        <v>10</v>
      </c>
      <c r="F31" s="14">
        <f t="shared" si="5"/>
        <v>265</v>
      </c>
      <c r="G31" s="13" t="s">
        <v>690</v>
      </c>
      <c r="H31" s="35"/>
      <c r="I31" s="14">
        <f t="shared" si="4"/>
        <v>0</v>
      </c>
      <c r="J31" s="69"/>
      <c r="K31" s="99">
        <v>265</v>
      </c>
      <c r="L31" s="70" t="str">
        <f t="shared" si="1"/>
        <v>нет в наличии</v>
      </c>
      <c r="M31" s="103" t="s">
        <v>1376</v>
      </c>
    </row>
    <row r="32" spans="1:13" s="49" customFormat="1" ht="15" hidden="1" customHeight="1" x14ac:dyDescent="0.3">
      <c r="A32" s="165" t="str">
        <f>HYPERLINK("https://my-goldfish.ru/images/"&amp;M32,"фото")</f>
        <v>фото</v>
      </c>
      <c r="B32" s="185">
        <v>2156</v>
      </c>
      <c r="C32" s="5" t="s">
        <v>1088</v>
      </c>
      <c r="D32" s="6" t="s">
        <v>187</v>
      </c>
      <c r="E32" s="2" t="s">
        <v>10</v>
      </c>
      <c r="F32" s="14">
        <f t="shared" si="5"/>
        <v>460</v>
      </c>
      <c r="G32" s="13"/>
      <c r="H32" s="35"/>
      <c r="I32" s="14">
        <f t="shared" si="4"/>
        <v>0</v>
      </c>
      <c r="J32" s="69"/>
      <c r="K32" s="99">
        <v>460</v>
      </c>
      <c r="L32" s="70" t="str">
        <f t="shared" si="1"/>
        <v>нет в наличии</v>
      </c>
      <c r="M32" s="103" t="s">
        <v>1154</v>
      </c>
    </row>
    <row r="33" spans="1:13" s="49" customFormat="1" ht="15" hidden="1" customHeight="1" x14ac:dyDescent="0.3">
      <c r="A33" s="165" t="str">
        <f t="shared" si="2"/>
        <v>фото</v>
      </c>
      <c r="B33" s="185">
        <v>417</v>
      </c>
      <c r="C33" s="5" t="s">
        <v>789</v>
      </c>
      <c r="D33" s="6" t="s">
        <v>464</v>
      </c>
      <c r="E33" s="2" t="s">
        <v>10</v>
      </c>
      <c r="F33" s="14">
        <f t="shared" si="5"/>
        <v>265</v>
      </c>
      <c r="G33" s="13" t="s">
        <v>690</v>
      </c>
      <c r="H33" s="35"/>
      <c r="I33" s="14">
        <f t="shared" si="4"/>
        <v>0</v>
      </c>
      <c r="J33" s="69"/>
      <c r="K33" s="99">
        <v>265</v>
      </c>
      <c r="L33" s="70" t="str">
        <f t="shared" si="1"/>
        <v>нет в наличии</v>
      </c>
      <c r="M33" s="103" t="s">
        <v>1154</v>
      </c>
    </row>
    <row r="34" spans="1:13" s="49" customFormat="1" ht="15" hidden="1" customHeight="1" x14ac:dyDescent="0.3">
      <c r="A34" s="165" t="str">
        <f t="shared" si="2"/>
        <v>фото</v>
      </c>
      <c r="B34" s="185">
        <v>622</v>
      </c>
      <c r="C34" s="5" t="s">
        <v>790</v>
      </c>
      <c r="D34" s="6" t="s">
        <v>464</v>
      </c>
      <c r="E34" s="2" t="s">
        <v>10</v>
      </c>
      <c r="F34" s="14">
        <f t="shared" si="5"/>
        <v>265</v>
      </c>
      <c r="G34" s="13" t="s">
        <v>690</v>
      </c>
      <c r="H34" s="35"/>
      <c r="I34" s="14">
        <f t="shared" si="4"/>
        <v>0</v>
      </c>
      <c r="J34" s="69"/>
      <c r="K34" s="99">
        <v>265</v>
      </c>
      <c r="L34" s="70" t="str">
        <f t="shared" si="1"/>
        <v>нет в наличии</v>
      </c>
      <c r="M34" s="103" t="s">
        <v>1377</v>
      </c>
    </row>
    <row r="35" spans="1:13" s="49" customFormat="1" ht="15" hidden="1" customHeight="1" x14ac:dyDescent="0.3">
      <c r="A35" s="165" t="str">
        <f t="shared" si="2"/>
        <v>фото</v>
      </c>
      <c r="B35" s="185">
        <v>2155</v>
      </c>
      <c r="C35" s="257" t="s">
        <v>1087</v>
      </c>
      <c r="D35" s="6" t="s">
        <v>187</v>
      </c>
      <c r="E35" s="2" t="s">
        <v>10</v>
      </c>
      <c r="F35" s="14">
        <f t="shared" si="5"/>
        <v>460</v>
      </c>
      <c r="G35" s="13"/>
      <c r="H35" s="35"/>
      <c r="I35" s="14">
        <f t="shared" si="4"/>
        <v>0</v>
      </c>
      <c r="J35" s="69"/>
      <c r="K35" s="99">
        <v>460</v>
      </c>
      <c r="L35" s="70" t="str">
        <f t="shared" si="1"/>
        <v>нет в наличии</v>
      </c>
      <c r="M35" s="103" t="s">
        <v>1153</v>
      </c>
    </row>
    <row r="36" spans="1:13" s="49" customFormat="1" ht="15" customHeight="1" x14ac:dyDescent="0.3">
      <c r="A36" s="166" t="str">
        <f t="shared" si="2"/>
        <v>фото</v>
      </c>
      <c r="B36" s="186">
        <v>416</v>
      </c>
      <c r="C36" s="4" t="s">
        <v>788</v>
      </c>
      <c r="D36" s="33" t="s">
        <v>464</v>
      </c>
      <c r="E36" s="1"/>
      <c r="F36" s="11">
        <f t="shared" si="5"/>
        <v>265</v>
      </c>
      <c r="G36" s="10" t="s">
        <v>690</v>
      </c>
      <c r="H36" s="60"/>
      <c r="I36" s="11">
        <f t="shared" si="4"/>
        <v>0</v>
      </c>
      <c r="J36" s="68"/>
      <c r="K36" s="99">
        <v>265</v>
      </c>
      <c r="L36" s="70" t="str">
        <f t="shared" si="1"/>
        <v>.</v>
      </c>
      <c r="M36" s="103" t="s">
        <v>1153</v>
      </c>
    </row>
    <row r="37" spans="1:13" s="49" customFormat="1" ht="15" hidden="1" customHeight="1" x14ac:dyDescent="0.3">
      <c r="A37" s="165" t="str">
        <f t="shared" si="2"/>
        <v>фото</v>
      </c>
      <c r="B37" s="185">
        <v>507</v>
      </c>
      <c r="C37" s="5" t="s">
        <v>792</v>
      </c>
      <c r="D37" s="6" t="s">
        <v>464</v>
      </c>
      <c r="E37" s="2" t="s">
        <v>10</v>
      </c>
      <c r="F37" s="14">
        <f t="shared" si="5"/>
        <v>265</v>
      </c>
      <c r="G37" s="13" t="s">
        <v>690</v>
      </c>
      <c r="H37" s="35"/>
      <c r="I37" s="14">
        <f t="shared" si="4"/>
        <v>0</v>
      </c>
      <c r="J37" s="69"/>
      <c r="K37" s="99">
        <v>265</v>
      </c>
      <c r="L37" s="70" t="str">
        <f t="shared" si="1"/>
        <v>нет в наличии</v>
      </c>
      <c r="M37" s="103" t="s">
        <v>1155</v>
      </c>
    </row>
    <row r="38" spans="1:13" s="49" customFormat="1" ht="15" customHeight="1" x14ac:dyDescent="0.3">
      <c r="A38" s="166" t="str">
        <f t="shared" si="2"/>
        <v>фото</v>
      </c>
      <c r="B38" s="186">
        <v>723</v>
      </c>
      <c r="C38" s="8" t="s">
        <v>52</v>
      </c>
      <c r="D38" s="33" t="s">
        <v>50</v>
      </c>
      <c r="E38" s="1"/>
      <c r="F38" s="11">
        <f t="shared" si="5"/>
        <v>460</v>
      </c>
      <c r="G38" s="10"/>
      <c r="H38" s="60"/>
      <c r="I38" s="11">
        <f t="shared" si="4"/>
        <v>0</v>
      </c>
      <c r="J38" s="68"/>
      <c r="K38" s="99">
        <v>460</v>
      </c>
      <c r="L38" s="70" t="str">
        <f t="shared" si="1"/>
        <v>.</v>
      </c>
      <c r="M38" s="103" t="s">
        <v>1156</v>
      </c>
    </row>
    <row r="39" spans="1:13" s="49" customFormat="1" ht="15" hidden="1" customHeight="1" x14ac:dyDescent="0.3">
      <c r="A39" s="165" t="str">
        <f t="shared" si="2"/>
        <v>фото</v>
      </c>
      <c r="B39" s="185">
        <v>419</v>
      </c>
      <c r="C39" s="5" t="s">
        <v>793</v>
      </c>
      <c r="D39" s="6" t="s">
        <v>12</v>
      </c>
      <c r="E39" s="2" t="s">
        <v>10</v>
      </c>
      <c r="F39" s="14">
        <f t="shared" si="5"/>
        <v>350</v>
      </c>
      <c r="G39" s="13" t="s">
        <v>690</v>
      </c>
      <c r="H39" s="35"/>
      <c r="I39" s="14">
        <f t="shared" si="4"/>
        <v>0</v>
      </c>
      <c r="J39" s="69"/>
      <c r="K39" s="99">
        <v>350</v>
      </c>
      <c r="L39" s="70" t="str">
        <f t="shared" si="1"/>
        <v>нет в наличии</v>
      </c>
      <c r="M39" s="103" t="s">
        <v>1156</v>
      </c>
    </row>
    <row r="40" spans="1:13" s="49" customFormat="1" ht="15" hidden="1" customHeight="1" x14ac:dyDescent="0.3">
      <c r="A40" s="165" t="str">
        <f t="shared" si="2"/>
        <v>фото</v>
      </c>
      <c r="B40" s="237">
        <v>2079</v>
      </c>
      <c r="C40" s="238" t="s">
        <v>949</v>
      </c>
      <c r="D40" s="239" t="s">
        <v>67</v>
      </c>
      <c r="E40" s="2" t="s">
        <v>10</v>
      </c>
      <c r="F40" s="225">
        <f t="shared" si="5"/>
        <v>245</v>
      </c>
      <c r="G40" s="13" t="s">
        <v>690</v>
      </c>
      <c r="H40" s="35"/>
      <c r="I40" s="14">
        <f t="shared" si="4"/>
        <v>0</v>
      </c>
      <c r="J40" s="69"/>
      <c r="K40" s="99">
        <v>245</v>
      </c>
      <c r="L40" s="70" t="str">
        <f t="shared" si="1"/>
        <v>нет в наличии</v>
      </c>
      <c r="M40" s="103" t="s">
        <v>1156</v>
      </c>
    </row>
    <row r="41" spans="1:13" s="49" customFormat="1" ht="15" hidden="1" customHeight="1" x14ac:dyDescent="0.3">
      <c r="A41" s="165" t="str">
        <f t="shared" si="2"/>
        <v>фото</v>
      </c>
      <c r="B41" s="185">
        <v>2257</v>
      </c>
      <c r="C41" s="5" t="s">
        <v>1685</v>
      </c>
      <c r="D41" s="6" t="s">
        <v>48</v>
      </c>
      <c r="E41" s="2" t="s">
        <v>10</v>
      </c>
      <c r="F41" s="14">
        <f t="shared" si="5"/>
        <v>290</v>
      </c>
      <c r="G41" s="13" t="s">
        <v>690</v>
      </c>
      <c r="H41" s="35"/>
      <c r="I41" s="14">
        <f t="shared" si="4"/>
        <v>0</v>
      </c>
      <c r="J41" s="69"/>
      <c r="K41" s="99">
        <v>290</v>
      </c>
      <c r="L41" s="70" t="str">
        <f t="shared" si="1"/>
        <v>нет в наличии</v>
      </c>
      <c r="M41" s="103" t="s">
        <v>1688</v>
      </c>
    </row>
    <row r="42" spans="1:13" s="49" customFormat="1" ht="15" hidden="1" customHeight="1" x14ac:dyDescent="0.3">
      <c r="A42" s="165" t="str">
        <f t="shared" si="2"/>
        <v>фото</v>
      </c>
      <c r="B42" s="237">
        <v>906</v>
      </c>
      <c r="C42" s="238" t="s">
        <v>965</v>
      </c>
      <c r="D42" s="239" t="s">
        <v>187</v>
      </c>
      <c r="E42" s="2" t="s">
        <v>10</v>
      </c>
      <c r="F42" s="225">
        <f t="shared" si="5"/>
        <v>460</v>
      </c>
      <c r="G42" s="13" t="s">
        <v>690</v>
      </c>
      <c r="H42" s="35"/>
      <c r="I42" s="14">
        <f t="shared" si="4"/>
        <v>0</v>
      </c>
      <c r="J42" s="69"/>
      <c r="K42" s="99">
        <v>460</v>
      </c>
      <c r="L42" s="70" t="str">
        <f t="shared" si="1"/>
        <v>нет в наличии</v>
      </c>
      <c r="M42" s="103" t="s">
        <v>1378</v>
      </c>
    </row>
    <row r="43" spans="1:13" s="49" customFormat="1" ht="14.5" x14ac:dyDescent="0.3">
      <c r="A43" s="166" t="str">
        <f t="shared" si="2"/>
        <v>фото</v>
      </c>
      <c r="B43" s="186">
        <v>744</v>
      </c>
      <c r="C43" s="4" t="s">
        <v>964</v>
      </c>
      <c r="D43" s="33" t="s">
        <v>464</v>
      </c>
      <c r="E43" s="403"/>
      <c r="F43" s="11">
        <f t="shared" si="5"/>
        <v>265</v>
      </c>
      <c r="G43" s="10" t="s">
        <v>689</v>
      </c>
      <c r="H43" s="60"/>
      <c r="I43" s="11">
        <f t="shared" si="4"/>
        <v>0</v>
      </c>
      <c r="J43" s="68"/>
      <c r="K43" s="99">
        <v>265</v>
      </c>
      <c r="L43" s="70" t="str">
        <f t="shared" si="1"/>
        <v>.</v>
      </c>
      <c r="M43" s="103" t="s">
        <v>1378</v>
      </c>
    </row>
    <row r="44" spans="1:13" s="49" customFormat="1" ht="15" hidden="1" customHeight="1" x14ac:dyDescent="0.3">
      <c r="A44" s="165" t="str">
        <f t="shared" si="2"/>
        <v>фото</v>
      </c>
      <c r="B44" s="237">
        <v>2094</v>
      </c>
      <c r="C44" s="238" t="s">
        <v>1007</v>
      </c>
      <c r="D44" s="239" t="s">
        <v>464</v>
      </c>
      <c r="E44" s="2" t="s">
        <v>10</v>
      </c>
      <c r="F44" s="225">
        <f t="shared" si="5"/>
        <v>265</v>
      </c>
      <c r="G44" s="13" t="s">
        <v>690</v>
      </c>
      <c r="H44" s="35"/>
      <c r="I44" s="14">
        <f t="shared" si="4"/>
        <v>0</v>
      </c>
      <c r="J44" s="69"/>
      <c r="K44" s="99">
        <v>265</v>
      </c>
      <c r="L44" s="70" t="str">
        <f t="shared" si="1"/>
        <v>нет в наличии</v>
      </c>
      <c r="M44" s="103" t="s">
        <v>1282</v>
      </c>
    </row>
    <row r="45" spans="1:13" s="49" customFormat="1" ht="15" customHeight="1" x14ac:dyDescent="0.3">
      <c r="A45" s="166" t="str">
        <f t="shared" si="2"/>
        <v>фото</v>
      </c>
      <c r="B45" s="186">
        <v>515</v>
      </c>
      <c r="C45" s="4" t="s">
        <v>794</v>
      </c>
      <c r="D45" s="33" t="s">
        <v>464</v>
      </c>
      <c r="E45" s="1"/>
      <c r="F45" s="11">
        <f t="shared" si="5"/>
        <v>265</v>
      </c>
      <c r="G45" s="10" t="s">
        <v>690</v>
      </c>
      <c r="H45" s="60"/>
      <c r="I45" s="11">
        <f t="shared" si="4"/>
        <v>0</v>
      </c>
      <c r="J45" s="68"/>
      <c r="K45" s="99">
        <v>265</v>
      </c>
      <c r="L45" s="70" t="str">
        <f t="shared" si="1"/>
        <v>.</v>
      </c>
      <c r="M45" s="103" t="s">
        <v>1379</v>
      </c>
    </row>
    <row r="46" spans="1:13" s="49" customFormat="1" ht="15" customHeight="1" x14ac:dyDescent="0.3">
      <c r="A46" s="166" t="str">
        <f t="shared" si="2"/>
        <v>фото</v>
      </c>
      <c r="B46" s="186">
        <v>742</v>
      </c>
      <c r="C46" s="4" t="s">
        <v>795</v>
      </c>
      <c r="D46" s="33" t="s">
        <v>464</v>
      </c>
      <c r="E46" s="1"/>
      <c r="F46" s="11">
        <f t="shared" si="5"/>
        <v>265</v>
      </c>
      <c r="G46" s="10" t="s">
        <v>690</v>
      </c>
      <c r="H46" s="60"/>
      <c r="I46" s="11">
        <f t="shared" si="4"/>
        <v>0</v>
      </c>
      <c r="J46" s="68"/>
      <c r="K46" s="99">
        <v>265</v>
      </c>
      <c r="L46" s="70" t="str">
        <f t="shared" si="1"/>
        <v>.</v>
      </c>
      <c r="M46" s="103" t="s">
        <v>1380</v>
      </c>
    </row>
    <row r="47" spans="1:13" s="49" customFormat="1" ht="15" customHeight="1" x14ac:dyDescent="0.3">
      <c r="A47" s="166" t="str">
        <f t="shared" si="2"/>
        <v>фото</v>
      </c>
      <c r="B47" s="186">
        <v>282</v>
      </c>
      <c r="C47" s="4" t="s">
        <v>796</v>
      </c>
      <c r="D47" s="33" t="s">
        <v>464</v>
      </c>
      <c r="E47" s="1"/>
      <c r="F47" s="11">
        <f t="shared" si="5"/>
        <v>265</v>
      </c>
      <c r="G47" s="10" t="s">
        <v>690</v>
      </c>
      <c r="H47" s="60"/>
      <c r="I47" s="11">
        <f t="shared" si="4"/>
        <v>0</v>
      </c>
      <c r="J47" s="68"/>
      <c r="K47" s="99">
        <v>265</v>
      </c>
      <c r="L47" s="70" t="str">
        <f t="shared" si="1"/>
        <v>.</v>
      </c>
      <c r="M47" s="103" t="s">
        <v>1381</v>
      </c>
    </row>
    <row r="48" spans="1:13" s="49" customFormat="1" ht="15" hidden="1" customHeight="1" x14ac:dyDescent="0.3">
      <c r="A48" s="165" t="str">
        <f t="shared" si="2"/>
        <v>фото</v>
      </c>
      <c r="B48" s="185">
        <v>57</v>
      </c>
      <c r="C48" s="5" t="s">
        <v>962</v>
      </c>
      <c r="D48" s="6" t="s">
        <v>187</v>
      </c>
      <c r="E48" s="2" t="s">
        <v>10</v>
      </c>
      <c r="F48" s="14">
        <f t="shared" si="5"/>
        <v>460</v>
      </c>
      <c r="G48" s="13" t="s">
        <v>690</v>
      </c>
      <c r="H48" s="35"/>
      <c r="I48" s="14">
        <f t="shared" si="4"/>
        <v>0</v>
      </c>
      <c r="J48" s="69"/>
      <c r="K48" s="99">
        <v>460</v>
      </c>
      <c r="L48" s="70" t="str">
        <f t="shared" si="1"/>
        <v>нет в наличии</v>
      </c>
      <c r="M48" s="103" t="s">
        <v>1382</v>
      </c>
    </row>
    <row r="49" spans="1:13" s="49" customFormat="1" ht="15" customHeight="1" x14ac:dyDescent="0.3">
      <c r="A49" s="166" t="str">
        <f t="shared" si="2"/>
        <v>фото</v>
      </c>
      <c r="B49" s="186">
        <v>722</v>
      </c>
      <c r="C49" s="4" t="s">
        <v>963</v>
      </c>
      <c r="D49" s="33" t="s">
        <v>464</v>
      </c>
      <c r="E49" s="1"/>
      <c r="F49" s="11">
        <f t="shared" si="5"/>
        <v>265</v>
      </c>
      <c r="G49" s="10" t="s">
        <v>689</v>
      </c>
      <c r="H49" s="60"/>
      <c r="I49" s="11">
        <f t="shared" si="4"/>
        <v>0</v>
      </c>
      <c r="J49" s="68"/>
      <c r="K49" s="99">
        <v>265</v>
      </c>
      <c r="L49" s="70" t="str">
        <f t="shared" si="1"/>
        <v>.</v>
      </c>
      <c r="M49" s="103" t="s">
        <v>1382</v>
      </c>
    </row>
    <row r="50" spans="1:13" s="49" customFormat="1" ht="15" customHeight="1" x14ac:dyDescent="0.3">
      <c r="A50" s="166" t="str">
        <f t="shared" si="2"/>
        <v>фото</v>
      </c>
      <c r="B50" s="186">
        <v>420</v>
      </c>
      <c r="C50" s="4" t="s">
        <v>53</v>
      </c>
      <c r="D50" s="436" t="s">
        <v>187</v>
      </c>
      <c r="E50" s="1"/>
      <c r="F50" s="11">
        <f t="shared" si="5"/>
        <v>460</v>
      </c>
      <c r="G50" s="10"/>
      <c r="H50" s="60"/>
      <c r="I50" s="11">
        <f t="shared" si="4"/>
        <v>0</v>
      </c>
      <c r="J50" s="68"/>
      <c r="K50" s="99">
        <v>460</v>
      </c>
      <c r="L50" s="70" t="str">
        <f t="shared" si="1"/>
        <v>.</v>
      </c>
      <c r="M50" s="103" t="s">
        <v>1157</v>
      </c>
    </row>
    <row r="51" spans="1:13" s="49" customFormat="1" ht="15" customHeight="1" x14ac:dyDescent="0.3">
      <c r="A51" s="166" t="str">
        <f t="shared" si="2"/>
        <v>фото</v>
      </c>
      <c r="B51" s="186">
        <v>330</v>
      </c>
      <c r="C51" s="4" t="s">
        <v>797</v>
      </c>
      <c r="D51" s="33" t="s">
        <v>464</v>
      </c>
      <c r="E51" s="1"/>
      <c r="F51" s="11">
        <f t="shared" si="5"/>
        <v>265</v>
      </c>
      <c r="G51" s="10" t="s">
        <v>690</v>
      </c>
      <c r="H51" s="60"/>
      <c r="I51" s="11">
        <f t="shared" si="4"/>
        <v>0</v>
      </c>
      <c r="J51" s="68"/>
      <c r="K51" s="99">
        <v>265</v>
      </c>
      <c r="L51" s="70" t="str">
        <f t="shared" si="1"/>
        <v>.</v>
      </c>
      <c r="M51" s="103" t="s">
        <v>1157</v>
      </c>
    </row>
    <row r="52" spans="1:13" s="49" customFormat="1" ht="15" hidden="1" customHeight="1" x14ac:dyDescent="0.3">
      <c r="A52" s="165" t="str">
        <f t="shared" si="2"/>
        <v>фото</v>
      </c>
      <c r="B52" s="185">
        <v>818</v>
      </c>
      <c r="C52" s="5" t="s">
        <v>56</v>
      </c>
      <c r="D52" s="6" t="s">
        <v>187</v>
      </c>
      <c r="E52" s="2" t="s">
        <v>10</v>
      </c>
      <c r="F52" s="14">
        <f t="shared" si="5"/>
        <v>460</v>
      </c>
      <c r="G52" s="13"/>
      <c r="H52" s="35"/>
      <c r="I52" s="14">
        <f t="shared" si="4"/>
        <v>0</v>
      </c>
      <c r="J52" s="69"/>
      <c r="K52" s="99">
        <v>460</v>
      </c>
      <c r="L52" s="70" t="str">
        <f t="shared" si="1"/>
        <v>нет в наличии</v>
      </c>
      <c r="M52" s="103" t="s">
        <v>1293</v>
      </c>
    </row>
    <row r="53" spans="1:13" s="49" customFormat="1" ht="15" customHeight="1" x14ac:dyDescent="0.3">
      <c r="A53" s="166" t="str">
        <f t="shared" ref="A53:A89" si="6">HYPERLINK("https://my-goldfish.ru/images/"&amp;M53,"фото")</f>
        <v>фото</v>
      </c>
      <c r="B53" s="186">
        <v>726</v>
      </c>
      <c r="C53" s="435" t="s">
        <v>801</v>
      </c>
      <c r="D53" s="33" t="s">
        <v>464</v>
      </c>
      <c r="E53" s="1"/>
      <c r="F53" s="11">
        <f t="shared" si="5"/>
        <v>350</v>
      </c>
      <c r="G53" s="10" t="s">
        <v>690</v>
      </c>
      <c r="H53" s="60"/>
      <c r="I53" s="11">
        <f t="shared" ref="I53:I84" si="7">F53*H53</f>
        <v>0</v>
      </c>
      <c r="J53" s="68"/>
      <c r="K53" s="99">
        <v>350</v>
      </c>
      <c r="L53" s="70" t="str">
        <f t="shared" si="1"/>
        <v>.</v>
      </c>
      <c r="M53" s="103" t="s">
        <v>1293</v>
      </c>
    </row>
    <row r="54" spans="1:13" s="49" customFormat="1" ht="15" customHeight="1" x14ac:dyDescent="0.3">
      <c r="A54" s="166" t="str">
        <f t="shared" si="6"/>
        <v>фото</v>
      </c>
      <c r="B54" s="186">
        <v>421</v>
      </c>
      <c r="C54" s="4" t="s">
        <v>54</v>
      </c>
      <c r="D54" s="33" t="s">
        <v>187</v>
      </c>
      <c r="E54" s="1"/>
      <c r="F54" s="11">
        <f t="shared" si="5"/>
        <v>460</v>
      </c>
      <c r="G54" s="10"/>
      <c r="H54" s="60"/>
      <c r="I54" s="11">
        <f t="shared" si="7"/>
        <v>0</v>
      </c>
      <c r="J54" s="68"/>
      <c r="K54" s="99">
        <v>460</v>
      </c>
      <c r="L54" s="70" t="str">
        <f t="shared" si="1"/>
        <v>.</v>
      </c>
      <c r="M54" s="103" t="s">
        <v>1350</v>
      </c>
    </row>
    <row r="55" spans="1:13" s="49" customFormat="1" ht="15" customHeight="1" x14ac:dyDescent="0.3">
      <c r="A55" s="166" t="str">
        <f t="shared" si="6"/>
        <v>фото</v>
      </c>
      <c r="B55" s="186">
        <v>380</v>
      </c>
      <c r="C55" s="4" t="s">
        <v>798</v>
      </c>
      <c r="D55" s="33" t="s">
        <v>464</v>
      </c>
      <c r="E55" s="1"/>
      <c r="F55" s="11">
        <f t="shared" si="5"/>
        <v>265</v>
      </c>
      <c r="G55" s="10" t="s">
        <v>690</v>
      </c>
      <c r="H55" s="60"/>
      <c r="I55" s="11">
        <f t="shared" si="7"/>
        <v>0</v>
      </c>
      <c r="J55" s="68"/>
      <c r="K55" s="99">
        <v>265</v>
      </c>
      <c r="L55" s="70" t="str">
        <f t="shared" si="1"/>
        <v>.</v>
      </c>
      <c r="M55" s="103" t="s">
        <v>1350</v>
      </c>
    </row>
    <row r="56" spans="1:13" s="49" customFormat="1" ht="15" customHeight="1" x14ac:dyDescent="0.3">
      <c r="A56" s="166" t="str">
        <f t="shared" si="6"/>
        <v>фото</v>
      </c>
      <c r="B56" s="186">
        <v>928</v>
      </c>
      <c r="C56" s="4" t="s">
        <v>55</v>
      </c>
      <c r="D56" s="33" t="s">
        <v>187</v>
      </c>
      <c r="E56" s="1"/>
      <c r="F56" s="11">
        <f t="shared" si="5"/>
        <v>460</v>
      </c>
      <c r="G56" s="10"/>
      <c r="H56" s="60"/>
      <c r="I56" s="11">
        <f t="shared" si="7"/>
        <v>0</v>
      </c>
      <c r="J56" s="68"/>
      <c r="K56" s="99">
        <v>460</v>
      </c>
      <c r="L56" s="70" t="str">
        <f t="shared" si="1"/>
        <v>.</v>
      </c>
      <c r="M56" s="103" t="s">
        <v>1384</v>
      </c>
    </row>
    <row r="57" spans="1:13" s="49" customFormat="1" ht="15" hidden="1" customHeight="1" x14ac:dyDescent="0.3">
      <c r="A57" s="165" t="str">
        <f t="shared" si="6"/>
        <v>фото</v>
      </c>
      <c r="B57" s="185">
        <v>921</v>
      </c>
      <c r="C57" s="5" t="s">
        <v>799</v>
      </c>
      <c r="D57" s="6" t="s">
        <v>464</v>
      </c>
      <c r="E57" s="2" t="s">
        <v>10</v>
      </c>
      <c r="F57" s="14">
        <f t="shared" si="5"/>
        <v>265</v>
      </c>
      <c r="G57" s="13" t="s">
        <v>690</v>
      </c>
      <c r="H57" s="35"/>
      <c r="I57" s="14">
        <f t="shared" si="7"/>
        <v>0</v>
      </c>
      <c r="J57" s="69"/>
      <c r="K57" s="99">
        <v>265</v>
      </c>
      <c r="L57" s="70" t="str">
        <f t="shared" si="1"/>
        <v>нет в наличии</v>
      </c>
      <c r="M57" s="103" t="s">
        <v>1384</v>
      </c>
    </row>
    <row r="58" spans="1:13" s="49" customFormat="1" ht="15" hidden="1" customHeight="1" x14ac:dyDescent="0.3">
      <c r="A58" s="165" t="str">
        <f t="shared" si="6"/>
        <v>фото</v>
      </c>
      <c r="B58" s="185">
        <v>720</v>
      </c>
      <c r="C58" s="5" t="s">
        <v>800</v>
      </c>
      <c r="D58" s="6" t="s">
        <v>464</v>
      </c>
      <c r="E58" s="2" t="s">
        <v>10</v>
      </c>
      <c r="F58" s="14">
        <f t="shared" si="5"/>
        <v>265</v>
      </c>
      <c r="G58" s="13" t="s">
        <v>690</v>
      </c>
      <c r="H58" s="35"/>
      <c r="I58" s="14">
        <f t="shared" si="7"/>
        <v>0</v>
      </c>
      <c r="J58" s="69"/>
      <c r="K58" s="99">
        <v>265</v>
      </c>
      <c r="L58" s="70" t="str">
        <f t="shared" si="1"/>
        <v>нет в наличии</v>
      </c>
      <c r="M58" s="103" t="s">
        <v>1385</v>
      </c>
    </row>
    <row r="59" spans="1:13" s="49" customFormat="1" ht="15" hidden="1" customHeight="1" x14ac:dyDescent="0.3">
      <c r="A59" s="165" t="str">
        <f t="shared" si="6"/>
        <v>фото</v>
      </c>
      <c r="B59" s="185">
        <v>2009</v>
      </c>
      <c r="C59" s="257" t="s">
        <v>744</v>
      </c>
      <c r="D59" s="6" t="s">
        <v>187</v>
      </c>
      <c r="E59" s="2" t="s">
        <v>10</v>
      </c>
      <c r="F59" s="14">
        <f t="shared" si="5"/>
        <v>460</v>
      </c>
      <c r="G59" s="13"/>
      <c r="H59" s="35"/>
      <c r="I59" s="14">
        <f t="shared" si="7"/>
        <v>0</v>
      </c>
      <c r="J59" s="69"/>
      <c r="K59" s="99">
        <v>460</v>
      </c>
      <c r="L59" s="70" t="str">
        <f t="shared" si="1"/>
        <v>нет в наличии</v>
      </c>
      <c r="M59" s="103" t="s">
        <v>1383</v>
      </c>
    </row>
    <row r="60" spans="1:13" s="49" customFormat="1" ht="15" hidden="1" customHeight="1" x14ac:dyDescent="0.3">
      <c r="A60" s="165" t="str">
        <f t="shared" si="6"/>
        <v>фото</v>
      </c>
      <c r="B60" s="237">
        <v>725</v>
      </c>
      <c r="C60" s="238" t="s">
        <v>961</v>
      </c>
      <c r="D60" s="239" t="s">
        <v>464</v>
      </c>
      <c r="E60" s="2" t="s">
        <v>10</v>
      </c>
      <c r="F60" s="225">
        <f t="shared" si="5"/>
        <v>265</v>
      </c>
      <c r="G60" s="13" t="s">
        <v>689</v>
      </c>
      <c r="H60" s="35"/>
      <c r="I60" s="14">
        <f t="shared" si="7"/>
        <v>0</v>
      </c>
      <c r="J60" s="69"/>
      <c r="K60" s="99">
        <v>265</v>
      </c>
      <c r="L60" s="70" t="str">
        <f t="shared" si="1"/>
        <v>нет в наличии</v>
      </c>
      <c r="M60" s="103" t="s">
        <v>1386</v>
      </c>
    </row>
    <row r="61" spans="1:13" s="49" customFormat="1" ht="15" hidden="1" customHeight="1" x14ac:dyDescent="0.3">
      <c r="A61" s="165" t="str">
        <f t="shared" si="6"/>
        <v>фото</v>
      </c>
      <c r="B61" s="237">
        <v>1768</v>
      </c>
      <c r="C61" s="238" t="s">
        <v>959</v>
      </c>
      <c r="D61" s="239" t="s">
        <v>464</v>
      </c>
      <c r="E61" s="2" t="s">
        <v>10</v>
      </c>
      <c r="F61" s="225">
        <f t="shared" si="5"/>
        <v>265</v>
      </c>
      <c r="G61" s="13" t="s">
        <v>689</v>
      </c>
      <c r="H61" s="35"/>
      <c r="I61" s="14">
        <f t="shared" si="7"/>
        <v>0</v>
      </c>
      <c r="J61" s="69"/>
      <c r="K61" s="99">
        <v>265</v>
      </c>
      <c r="L61" s="70" t="str">
        <f t="shared" si="1"/>
        <v>нет в наличии</v>
      </c>
      <c r="M61" s="103" t="s">
        <v>1441</v>
      </c>
    </row>
    <row r="62" spans="1:13" s="49" customFormat="1" ht="15" hidden="1" customHeight="1" x14ac:dyDescent="0.3">
      <c r="A62" s="165" t="str">
        <f t="shared" si="6"/>
        <v>фото</v>
      </c>
      <c r="B62" s="185">
        <v>536</v>
      </c>
      <c r="C62" s="5" t="s">
        <v>966</v>
      </c>
      <c r="D62" s="6" t="s">
        <v>187</v>
      </c>
      <c r="E62" s="2" t="s">
        <v>10</v>
      </c>
      <c r="F62" s="14">
        <f t="shared" si="5"/>
        <v>460</v>
      </c>
      <c r="G62" s="13" t="s">
        <v>690</v>
      </c>
      <c r="H62" s="35"/>
      <c r="I62" s="14">
        <f t="shared" si="7"/>
        <v>0</v>
      </c>
      <c r="J62" s="69"/>
      <c r="K62" s="99">
        <v>460</v>
      </c>
      <c r="L62" s="70" t="str">
        <f t="shared" si="1"/>
        <v>нет в наличии</v>
      </c>
      <c r="M62" s="103" t="s">
        <v>1390</v>
      </c>
    </row>
    <row r="63" spans="1:13" s="49" customFormat="1" ht="15" hidden="1" customHeight="1" x14ac:dyDescent="0.3">
      <c r="A63" s="165" t="str">
        <f t="shared" si="6"/>
        <v>фото</v>
      </c>
      <c r="B63" s="185">
        <v>907</v>
      </c>
      <c r="C63" s="5" t="s">
        <v>960</v>
      </c>
      <c r="D63" s="6" t="s">
        <v>464</v>
      </c>
      <c r="E63" s="2" t="s">
        <v>10</v>
      </c>
      <c r="F63" s="14">
        <f t="shared" si="5"/>
        <v>265</v>
      </c>
      <c r="G63" s="13" t="s">
        <v>689</v>
      </c>
      <c r="H63" s="35"/>
      <c r="I63" s="14">
        <f t="shared" si="7"/>
        <v>0</v>
      </c>
      <c r="J63" s="69"/>
      <c r="K63" s="99">
        <v>265</v>
      </c>
      <c r="L63" s="70" t="str">
        <f t="shared" si="1"/>
        <v>нет в наличии</v>
      </c>
      <c r="M63" s="103" t="s">
        <v>1390</v>
      </c>
    </row>
    <row r="64" spans="1:13" s="49" customFormat="1" ht="15" hidden="1" customHeight="1" x14ac:dyDescent="0.3">
      <c r="A64" s="165" t="str">
        <f t="shared" si="6"/>
        <v>фото</v>
      </c>
      <c r="B64" s="185">
        <v>423</v>
      </c>
      <c r="C64" s="5" t="s">
        <v>59</v>
      </c>
      <c r="D64" s="6" t="s">
        <v>187</v>
      </c>
      <c r="E64" s="2" t="s">
        <v>10</v>
      </c>
      <c r="F64" s="14">
        <f t="shared" si="5"/>
        <v>460</v>
      </c>
      <c r="G64" s="13"/>
      <c r="H64" s="35"/>
      <c r="I64" s="14">
        <f t="shared" si="7"/>
        <v>0</v>
      </c>
      <c r="J64" s="69"/>
      <c r="K64" s="99">
        <v>460</v>
      </c>
      <c r="L64" s="70" t="str">
        <f t="shared" si="1"/>
        <v>нет в наличии</v>
      </c>
      <c r="M64" s="103" t="s">
        <v>1387</v>
      </c>
    </row>
    <row r="65" spans="1:13" s="49" customFormat="1" ht="15" hidden="1" customHeight="1" x14ac:dyDescent="0.3">
      <c r="A65" s="165" t="str">
        <f t="shared" si="6"/>
        <v>фото</v>
      </c>
      <c r="B65" s="237">
        <v>332</v>
      </c>
      <c r="C65" s="238" t="s">
        <v>803</v>
      </c>
      <c r="D65" s="239" t="s">
        <v>464</v>
      </c>
      <c r="E65" s="2" t="s">
        <v>10</v>
      </c>
      <c r="F65" s="225">
        <f t="shared" si="5"/>
        <v>265</v>
      </c>
      <c r="G65" s="13" t="s">
        <v>690</v>
      </c>
      <c r="H65" s="35"/>
      <c r="I65" s="14">
        <f t="shared" si="7"/>
        <v>0</v>
      </c>
      <c r="J65" s="69"/>
      <c r="K65" s="99">
        <v>265</v>
      </c>
      <c r="L65" s="70" t="str">
        <f t="shared" si="1"/>
        <v>нет в наличии</v>
      </c>
      <c r="M65" s="103" t="s">
        <v>1387</v>
      </c>
    </row>
    <row r="66" spans="1:13" s="49" customFormat="1" ht="15" hidden="1" customHeight="1" x14ac:dyDescent="0.3">
      <c r="A66" s="165" t="str">
        <f t="shared" si="6"/>
        <v>фото</v>
      </c>
      <c r="B66" s="185">
        <v>422</v>
      </c>
      <c r="C66" s="5" t="s">
        <v>58</v>
      </c>
      <c r="D66" s="6" t="s">
        <v>187</v>
      </c>
      <c r="E66" s="2" t="s">
        <v>10</v>
      </c>
      <c r="F66" s="14">
        <f t="shared" si="5"/>
        <v>460</v>
      </c>
      <c r="G66" s="13"/>
      <c r="H66" s="35"/>
      <c r="I66" s="14">
        <f t="shared" si="7"/>
        <v>0</v>
      </c>
      <c r="J66" s="69"/>
      <c r="K66" s="99">
        <v>460</v>
      </c>
      <c r="L66" s="70" t="str">
        <f t="shared" si="1"/>
        <v>нет в наличии</v>
      </c>
      <c r="M66" s="103" t="s">
        <v>1388</v>
      </c>
    </row>
    <row r="67" spans="1:13" s="49" customFormat="1" ht="15" customHeight="1" x14ac:dyDescent="0.3">
      <c r="A67" s="166" t="str">
        <f t="shared" si="6"/>
        <v>фото</v>
      </c>
      <c r="B67" s="186">
        <v>333</v>
      </c>
      <c r="C67" s="4" t="s">
        <v>802</v>
      </c>
      <c r="D67" s="33" t="s">
        <v>464</v>
      </c>
      <c r="E67" s="1"/>
      <c r="F67" s="11">
        <f t="shared" si="5"/>
        <v>265</v>
      </c>
      <c r="G67" s="10" t="s">
        <v>690</v>
      </c>
      <c r="H67" s="60"/>
      <c r="I67" s="11">
        <f t="shared" si="7"/>
        <v>0</v>
      </c>
      <c r="J67" s="68"/>
      <c r="K67" s="99">
        <v>265</v>
      </c>
      <c r="L67" s="70" t="str">
        <f t="shared" si="1"/>
        <v>.</v>
      </c>
      <c r="M67" s="103" t="s">
        <v>1388</v>
      </c>
    </row>
    <row r="68" spans="1:13" s="49" customFormat="1" ht="15" hidden="1" customHeight="1" x14ac:dyDescent="0.3">
      <c r="A68" s="165" t="str">
        <f t="shared" si="6"/>
        <v>фото</v>
      </c>
      <c r="B68" s="185">
        <v>424</v>
      </c>
      <c r="C68" s="5" t="s">
        <v>60</v>
      </c>
      <c r="D68" s="6" t="s">
        <v>187</v>
      </c>
      <c r="E68" s="2" t="s">
        <v>10</v>
      </c>
      <c r="F68" s="14">
        <f t="shared" si="5"/>
        <v>460</v>
      </c>
      <c r="G68" s="13"/>
      <c r="H68" s="35"/>
      <c r="I68" s="14">
        <f t="shared" si="7"/>
        <v>0</v>
      </c>
      <c r="J68" s="69"/>
      <c r="K68" s="99">
        <v>460</v>
      </c>
      <c r="L68" s="70" t="str">
        <f t="shared" si="1"/>
        <v>нет в наличии</v>
      </c>
      <c r="M68" s="103" t="s">
        <v>1389</v>
      </c>
    </row>
    <row r="69" spans="1:13" s="49" customFormat="1" ht="15" customHeight="1" x14ac:dyDescent="0.3">
      <c r="A69" s="166" t="str">
        <f t="shared" si="6"/>
        <v>фото</v>
      </c>
      <c r="B69" s="186">
        <v>335</v>
      </c>
      <c r="C69" s="4" t="s">
        <v>804</v>
      </c>
      <c r="D69" s="33" t="s">
        <v>464</v>
      </c>
      <c r="E69" s="1"/>
      <c r="F69" s="11">
        <f t="shared" ref="F69" si="8">K69</f>
        <v>265</v>
      </c>
      <c r="G69" s="10"/>
      <c r="H69" s="60"/>
      <c r="I69" s="11">
        <f t="shared" si="7"/>
        <v>0</v>
      </c>
      <c r="J69" s="68"/>
      <c r="K69" s="99">
        <v>265</v>
      </c>
      <c r="L69" s="70" t="str">
        <f t="shared" si="1"/>
        <v>.</v>
      </c>
      <c r="M69" s="103" t="s">
        <v>1389</v>
      </c>
    </row>
    <row r="70" spans="1:13" s="49" customFormat="1" ht="15" customHeight="1" x14ac:dyDescent="0.3">
      <c r="A70" s="166" t="str">
        <f t="shared" si="6"/>
        <v>фото</v>
      </c>
      <c r="B70" s="186">
        <v>2133</v>
      </c>
      <c r="C70" s="4" t="s">
        <v>1066</v>
      </c>
      <c r="D70" s="33" t="s">
        <v>187</v>
      </c>
      <c r="E70" s="1"/>
      <c r="F70" s="11">
        <f t="shared" si="5"/>
        <v>460</v>
      </c>
      <c r="G70" s="10" t="s">
        <v>690</v>
      </c>
      <c r="H70" s="60"/>
      <c r="I70" s="11">
        <f t="shared" si="7"/>
        <v>0</v>
      </c>
      <c r="J70" s="68"/>
      <c r="K70" s="99">
        <v>460</v>
      </c>
      <c r="L70" s="70" t="str">
        <f t="shared" si="1"/>
        <v>.</v>
      </c>
      <c r="M70" s="103" t="s">
        <v>1391</v>
      </c>
    </row>
    <row r="71" spans="1:13" s="49" customFormat="1" ht="15" customHeight="1" x14ac:dyDescent="0.3">
      <c r="A71" s="166" t="str">
        <f t="shared" si="6"/>
        <v>фото</v>
      </c>
      <c r="B71" s="186">
        <v>716</v>
      </c>
      <c r="C71" s="4" t="s">
        <v>958</v>
      </c>
      <c r="D71" s="33" t="s">
        <v>464</v>
      </c>
      <c r="E71" s="1"/>
      <c r="F71" s="11">
        <f t="shared" si="5"/>
        <v>265</v>
      </c>
      <c r="G71" s="10" t="s">
        <v>689</v>
      </c>
      <c r="H71" s="60"/>
      <c r="I71" s="11">
        <f t="shared" si="7"/>
        <v>0</v>
      </c>
      <c r="J71" s="68"/>
      <c r="K71" s="99">
        <v>265</v>
      </c>
      <c r="L71" s="70" t="str">
        <f t="shared" si="1"/>
        <v>.</v>
      </c>
      <c r="M71" s="103" t="s">
        <v>1391</v>
      </c>
    </row>
    <row r="72" spans="1:13" s="49" customFormat="1" ht="15" customHeight="1" x14ac:dyDescent="0.3">
      <c r="A72" s="166" t="str">
        <f t="shared" si="6"/>
        <v>фото</v>
      </c>
      <c r="B72" s="186">
        <v>1894</v>
      </c>
      <c r="C72" s="4" t="s">
        <v>968</v>
      </c>
      <c r="D72" s="33" t="s">
        <v>187</v>
      </c>
      <c r="E72" s="1"/>
      <c r="F72" s="11">
        <f t="shared" si="5"/>
        <v>460</v>
      </c>
      <c r="G72" s="10" t="s">
        <v>690</v>
      </c>
      <c r="H72" s="60"/>
      <c r="I72" s="11">
        <f t="shared" si="7"/>
        <v>0</v>
      </c>
      <c r="J72" s="68"/>
      <c r="K72" s="99">
        <v>460</v>
      </c>
      <c r="L72" s="70" t="str">
        <f t="shared" si="1"/>
        <v>.</v>
      </c>
      <c r="M72" s="103" t="s">
        <v>1443</v>
      </c>
    </row>
    <row r="73" spans="1:13" s="49" customFormat="1" ht="15" hidden="1" customHeight="1" x14ac:dyDescent="0.3">
      <c r="A73" s="165" t="str">
        <f t="shared" si="6"/>
        <v>фото</v>
      </c>
      <c r="B73" s="237">
        <v>1772</v>
      </c>
      <c r="C73" s="238" t="s">
        <v>967</v>
      </c>
      <c r="D73" s="239" t="s">
        <v>464</v>
      </c>
      <c r="E73" s="2" t="s">
        <v>10</v>
      </c>
      <c r="F73" s="225">
        <f t="shared" si="5"/>
        <v>265</v>
      </c>
      <c r="G73" s="13" t="s">
        <v>689</v>
      </c>
      <c r="H73" s="35"/>
      <c r="I73" s="14">
        <f t="shared" si="7"/>
        <v>0</v>
      </c>
      <c r="J73" s="69"/>
      <c r="K73" s="99">
        <v>265</v>
      </c>
      <c r="L73" s="70" t="str">
        <f t="shared" si="1"/>
        <v>нет в наличии</v>
      </c>
      <c r="M73" s="103" t="s">
        <v>1443</v>
      </c>
    </row>
    <row r="74" spans="1:13" s="49" customFormat="1" ht="15" hidden="1" customHeight="1" x14ac:dyDescent="0.3">
      <c r="A74" s="165" t="str">
        <f t="shared" si="6"/>
        <v>фото</v>
      </c>
      <c r="B74" s="237">
        <v>1769</v>
      </c>
      <c r="C74" s="238" t="s">
        <v>808</v>
      </c>
      <c r="D74" s="239" t="s">
        <v>464</v>
      </c>
      <c r="E74" s="2" t="s">
        <v>10</v>
      </c>
      <c r="F74" s="225">
        <f t="shared" si="5"/>
        <v>265</v>
      </c>
      <c r="G74" s="13" t="s">
        <v>690</v>
      </c>
      <c r="H74" s="35"/>
      <c r="I74" s="14">
        <f t="shared" si="7"/>
        <v>0</v>
      </c>
      <c r="J74" s="69"/>
      <c r="K74" s="99">
        <v>265</v>
      </c>
      <c r="L74" s="70" t="str">
        <f t="shared" si="1"/>
        <v>нет в наличии</v>
      </c>
      <c r="M74" s="103" t="s">
        <v>1393</v>
      </c>
    </row>
    <row r="75" spans="1:13" s="49" customFormat="1" ht="15" customHeight="1" x14ac:dyDescent="0.3">
      <c r="A75" s="166" t="str">
        <f t="shared" si="6"/>
        <v>фото</v>
      </c>
      <c r="B75" s="186">
        <v>1896</v>
      </c>
      <c r="C75" s="4" t="s">
        <v>62</v>
      </c>
      <c r="D75" s="33" t="s">
        <v>187</v>
      </c>
      <c r="E75" s="1"/>
      <c r="F75" s="11">
        <f t="shared" si="5"/>
        <v>460</v>
      </c>
      <c r="G75" s="10"/>
      <c r="H75" s="60"/>
      <c r="I75" s="11">
        <f t="shared" si="7"/>
        <v>0</v>
      </c>
      <c r="J75" s="68"/>
      <c r="K75" s="99">
        <v>460</v>
      </c>
      <c r="L75" s="70" t="str">
        <f t="shared" si="1"/>
        <v>.</v>
      </c>
      <c r="M75" s="103" t="s">
        <v>1444</v>
      </c>
    </row>
    <row r="76" spans="1:13" s="49" customFormat="1" ht="15" hidden="1" customHeight="1" x14ac:dyDescent="0.3">
      <c r="A76" s="165" t="str">
        <f t="shared" si="6"/>
        <v>фото</v>
      </c>
      <c r="B76" s="237">
        <v>1771</v>
      </c>
      <c r="C76" s="238" t="s">
        <v>809</v>
      </c>
      <c r="D76" s="239" t="s">
        <v>464</v>
      </c>
      <c r="E76" s="2" t="s">
        <v>10</v>
      </c>
      <c r="F76" s="225">
        <f t="shared" si="5"/>
        <v>265</v>
      </c>
      <c r="G76" s="13" t="s">
        <v>690</v>
      </c>
      <c r="H76" s="35"/>
      <c r="I76" s="14">
        <f t="shared" si="7"/>
        <v>0</v>
      </c>
      <c r="J76" s="69"/>
      <c r="K76" s="99">
        <v>265</v>
      </c>
      <c r="L76" s="70" t="str">
        <f t="shared" si="1"/>
        <v>нет в наличии</v>
      </c>
      <c r="M76" s="103" t="s">
        <v>1444</v>
      </c>
    </row>
    <row r="77" spans="1:13" s="49" customFormat="1" ht="15" hidden="1" customHeight="1" x14ac:dyDescent="0.3">
      <c r="A77" s="165" t="str">
        <f t="shared" si="6"/>
        <v>фото</v>
      </c>
      <c r="B77" s="237">
        <v>1294</v>
      </c>
      <c r="C77" s="238" t="s">
        <v>810</v>
      </c>
      <c r="D77" s="239" t="s">
        <v>464</v>
      </c>
      <c r="E77" s="2" t="s">
        <v>10</v>
      </c>
      <c r="F77" s="225">
        <f t="shared" si="5"/>
        <v>265</v>
      </c>
      <c r="G77" s="13" t="s">
        <v>690</v>
      </c>
      <c r="H77" s="35"/>
      <c r="I77" s="14">
        <f t="shared" si="7"/>
        <v>0</v>
      </c>
      <c r="J77" s="69"/>
      <c r="K77" s="99">
        <v>265</v>
      </c>
      <c r="L77" s="70" t="str">
        <f t="shared" si="1"/>
        <v>нет в наличии</v>
      </c>
      <c r="M77" s="103" t="s">
        <v>1445</v>
      </c>
    </row>
    <row r="78" spans="1:13" s="49" customFormat="1" ht="15.75" hidden="1" customHeight="1" x14ac:dyDescent="0.3">
      <c r="A78" s="165" t="str">
        <f t="shared" si="6"/>
        <v>фото</v>
      </c>
      <c r="B78" s="185">
        <v>1897</v>
      </c>
      <c r="C78" s="5" t="s">
        <v>742</v>
      </c>
      <c r="D78" s="6" t="s">
        <v>187</v>
      </c>
      <c r="E78" s="2" t="s">
        <v>10</v>
      </c>
      <c r="F78" s="14">
        <f t="shared" si="5"/>
        <v>460</v>
      </c>
      <c r="G78" s="13"/>
      <c r="H78" s="35"/>
      <c r="I78" s="14">
        <f t="shared" si="7"/>
        <v>0</v>
      </c>
      <c r="J78" s="69"/>
      <c r="K78" s="99">
        <v>460</v>
      </c>
      <c r="L78" s="70" t="str">
        <f t="shared" si="1"/>
        <v>нет в наличии</v>
      </c>
      <c r="M78" s="103" t="s">
        <v>1446</v>
      </c>
    </row>
    <row r="79" spans="1:13" s="49" customFormat="1" ht="15.75" hidden="1" customHeight="1" x14ac:dyDescent="0.3">
      <c r="A79" s="165" t="str">
        <f t="shared" si="6"/>
        <v>фото</v>
      </c>
      <c r="B79" s="237">
        <v>1770</v>
      </c>
      <c r="C79" s="238" t="s">
        <v>811</v>
      </c>
      <c r="D79" s="239" t="s">
        <v>464</v>
      </c>
      <c r="E79" s="2" t="s">
        <v>10</v>
      </c>
      <c r="F79" s="225">
        <f t="shared" si="5"/>
        <v>265</v>
      </c>
      <c r="G79" s="13" t="s">
        <v>690</v>
      </c>
      <c r="H79" s="35"/>
      <c r="I79" s="14">
        <f t="shared" si="7"/>
        <v>0</v>
      </c>
      <c r="J79" s="69"/>
      <c r="K79" s="99">
        <v>265</v>
      </c>
      <c r="L79" s="70" t="str">
        <f t="shared" si="1"/>
        <v>нет в наличии</v>
      </c>
      <c r="M79" s="103" t="s">
        <v>1446</v>
      </c>
    </row>
    <row r="80" spans="1:13" s="49" customFormat="1" ht="15.75" hidden="1" customHeight="1" x14ac:dyDescent="0.3">
      <c r="A80" s="165" t="str">
        <f t="shared" si="6"/>
        <v>фото</v>
      </c>
      <c r="B80" s="237">
        <v>1895</v>
      </c>
      <c r="C80" s="238" t="s">
        <v>63</v>
      </c>
      <c r="D80" s="239" t="s">
        <v>187</v>
      </c>
      <c r="E80" s="2" t="s">
        <v>10</v>
      </c>
      <c r="F80" s="225">
        <f t="shared" si="5"/>
        <v>460</v>
      </c>
      <c r="G80" s="13"/>
      <c r="H80" s="35"/>
      <c r="I80" s="14">
        <f t="shared" si="7"/>
        <v>0</v>
      </c>
      <c r="J80" s="69"/>
      <c r="K80" s="99">
        <v>460</v>
      </c>
      <c r="L80" s="70" t="str">
        <f t="shared" si="1"/>
        <v>нет в наличии</v>
      </c>
      <c r="M80" s="103" t="s">
        <v>1392</v>
      </c>
    </row>
    <row r="81" spans="1:13" s="49" customFormat="1" ht="15.75" customHeight="1" x14ac:dyDescent="0.3">
      <c r="A81" s="166" t="str">
        <f t="shared" si="6"/>
        <v>фото</v>
      </c>
      <c r="B81" s="186">
        <v>763</v>
      </c>
      <c r="C81" s="4" t="s">
        <v>1462</v>
      </c>
      <c r="D81" s="33" t="s">
        <v>464</v>
      </c>
      <c r="E81" s="1"/>
      <c r="F81" s="11">
        <f t="shared" si="5"/>
        <v>265</v>
      </c>
      <c r="G81" s="10" t="s">
        <v>690</v>
      </c>
      <c r="H81" s="60"/>
      <c r="I81" s="11">
        <f t="shared" si="7"/>
        <v>0</v>
      </c>
      <c r="J81" s="68"/>
      <c r="K81" s="99">
        <v>265</v>
      </c>
      <c r="L81" s="70" t="str">
        <f t="shared" si="1"/>
        <v>.</v>
      </c>
      <c r="M81" s="103" t="s">
        <v>1392</v>
      </c>
    </row>
    <row r="82" spans="1:13" s="49" customFormat="1" ht="15" customHeight="1" x14ac:dyDescent="0.3">
      <c r="A82" s="166" t="str">
        <f t="shared" ref="A82" si="9">HYPERLINK("https://my-goldfish.ru/images/"&amp;M82,"фото")</f>
        <v>фото</v>
      </c>
      <c r="B82" s="186">
        <v>2288</v>
      </c>
      <c r="C82" s="4" t="s">
        <v>1771</v>
      </c>
      <c r="D82" s="33" t="s">
        <v>464</v>
      </c>
      <c r="E82" s="1"/>
      <c r="F82" s="11">
        <f t="shared" ref="F82" si="10">K82</f>
        <v>350</v>
      </c>
      <c r="G82" s="10"/>
      <c r="H82" s="60"/>
      <c r="I82" s="11">
        <f t="shared" si="7"/>
        <v>0</v>
      </c>
      <c r="J82" s="68"/>
      <c r="K82" s="99">
        <v>350</v>
      </c>
      <c r="L82" s="70" t="str">
        <f t="shared" si="1"/>
        <v>.</v>
      </c>
      <c r="M82" s="103" t="s">
        <v>1772</v>
      </c>
    </row>
    <row r="83" spans="1:13" s="49" customFormat="1" ht="15.75" customHeight="1" x14ac:dyDescent="0.3">
      <c r="A83" s="166" t="str">
        <f t="shared" si="6"/>
        <v>фото</v>
      </c>
      <c r="B83" s="186">
        <v>438</v>
      </c>
      <c r="C83" s="4" t="s">
        <v>61</v>
      </c>
      <c r="D83" s="33" t="s">
        <v>187</v>
      </c>
      <c r="E83" s="1"/>
      <c r="F83" s="11">
        <f t="shared" si="5"/>
        <v>460</v>
      </c>
      <c r="G83" s="10"/>
      <c r="H83" s="60"/>
      <c r="I83" s="11">
        <f t="shared" si="7"/>
        <v>0</v>
      </c>
      <c r="J83" s="68"/>
      <c r="K83" s="99">
        <v>460</v>
      </c>
      <c r="L83" s="70" t="str">
        <f t="shared" si="1"/>
        <v>.</v>
      </c>
      <c r="M83" s="103" t="s">
        <v>1395</v>
      </c>
    </row>
    <row r="84" spans="1:13" s="49" customFormat="1" ht="15" hidden="1" customHeight="1" x14ac:dyDescent="0.3">
      <c r="A84" s="165" t="str">
        <f t="shared" si="6"/>
        <v>фото</v>
      </c>
      <c r="B84" s="185">
        <v>469</v>
      </c>
      <c r="C84" s="5" t="s">
        <v>805</v>
      </c>
      <c r="D84" s="6" t="s">
        <v>464</v>
      </c>
      <c r="E84" s="2" t="s">
        <v>10</v>
      </c>
      <c r="F84" s="14">
        <f t="shared" si="5"/>
        <v>265</v>
      </c>
      <c r="G84" s="13" t="s">
        <v>690</v>
      </c>
      <c r="H84" s="35"/>
      <c r="I84" s="14">
        <f t="shared" si="7"/>
        <v>0</v>
      </c>
      <c r="J84" s="69"/>
      <c r="K84" s="99">
        <v>265</v>
      </c>
      <c r="L84" s="70" t="str">
        <f t="shared" ref="L84:L147" si="11">IF(E84="нет в наличии","нет в наличии",".")</f>
        <v>нет в наличии</v>
      </c>
      <c r="M84" s="103" t="s">
        <v>1394</v>
      </c>
    </row>
    <row r="85" spans="1:13" s="49" customFormat="1" ht="15.75" hidden="1" customHeight="1" x14ac:dyDescent="0.3">
      <c r="A85" s="165" t="str">
        <f t="shared" si="6"/>
        <v>фото</v>
      </c>
      <c r="B85" s="185">
        <v>427</v>
      </c>
      <c r="C85" s="5" t="s">
        <v>806</v>
      </c>
      <c r="D85" s="6" t="s">
        <v>464</v>
      </c>
      <c r="E85" s="2" t="s">
        <v>10</v>
      </c>
      <c r="F85" s="14">
        <f t="shared" si="5"/>
        <v>265</v>
      </c>
      <c r="G85" s="13" t="s">
        <v>690</v>
      </c>
      <c r="H85" s="35"/>
      <c r="I85" s="14">
        <f t="shared" ref="I85:I116" si="12">F85*H85</f>
        <v>0</v>
      </c>
      <c r="J85" s="69"/>
      <c r="K85" s="99">
        <v>265</v>
      </c>
      <c r="L85" s="70" t="str">
        <f t="shared" si="11"/>
        <v>нет в наличии</v>
      </c>
      <c r="M85" s="103" t="s">
        <v>1396</v>
      </c>
    </row>
    <row r="86" spans="1:13" s="49" customFormat="1" ht="15" hidden="1" customHeight="1" x14ac:dyDescent="0.3">
      <c r="A86" s="165" t="str">
        <f t="shared" si="6"/>
        <v>фото</v>
      </c>
      <c r="B86" s="185">
        <v>2097</v>
      </c>
      <c r="C86" s="5" t="s">
        <v>1010</v>
      </c>
      <c r="D86" s="6" t="s">
        <v>187</v>
      </c>
      <c r="E86" s="2" t="s">
        <v>10</v>
      </c>
      <c r="F86" s="14">
        <f t="shared" si="5"/>
        <v>460</v>
      </c>
      <c r="G86" s="13" t="s">
        <v>690</v>
      </c>
      <c r="H86" s="35"/>
      <c r="I86" s="14">
        <f t="shared" si="12"/>
        <v>0</v>
      </c>
      <c r="J86" s="69"/>
      <c r="K86" s="99">
        <v>460</v>
      </c>
      <c r="L86" s="70" t="str">
        <f t="shared" si="11"/>
        <v>нет в наличии</v>
      </c>
      <c r="M86" s="103" t="s">
        <v>1158</v>
      </c>
    </row>
    <row r="87" spans="1:13" s="49" customFormat="1" ht="15.75" customHeight="1" x14ac:dyDescent="0.3">
      <c r="A87" s="166" t="str">
        <f t="shared" si="6"/>
        <v>фото</v>
      </c>
      <c r="B87" s="186">
        <v>426</v>
      </c>
      <c r="C87" s="4" t="s">
        <v>807</v>
      </c>
      <c r="D87" s="33" t="s">
        <v>464</v>
      </c>
      <c r="E87" s="1"/>
      <c r="F87" s="11">
        <f t="shared" ref="F87:F89" si="13">K87</f>
        <v>265</v>
      </c>
      <c r="G87" s="10" t="s">
        <v>690</v>
      </c>
      <c r="H87" s="60"/>
      <c r="I87" s="11">
        <f t="shared" si="12"/>
        <v>0</v>
      </c>
      <c r="J87" s="68"/>
      <c r="K87" s="99">
        <v>265</v>
      </c>
      <c r="L87" s="70" t="str">
        <f t="shared" si="11"/>
        <v>.</v>
      </c>
      <c r="M87" s="103" t="s">
        <v>1158</v>
      </c>
    </row>
    <row r="88" spans="1:13" s="49" customFormat="1" ht="15" hidden="1" customHeight="1" x14ac:dyDescent="0.3">
      <c r="A88" s="165" t="str">
        <f t="shared" si="6"/>
        <v>фото</v>
      </c>
      <c r="B88" s="237">
        <v>2205</v>
      </c>
      <c r="C88" s="238" t="s">
        <v>1457</v>
      </c>
      <c r="D88" s="239" t="s">
        <v>187</v>
      </c>
      <c r="E88" s="2" t="s">
        <v>10</v>
      </c>
      <c r="F88" s="225">
        <f t="shared" si="13"/>
        <v>460</v>
      </c>
      <c r="G88" s="13"/>
      <c r="H88" s="35"/>
      <c r="I88" s="14">
        <f t="shared" si="12"/>
        <v>0</v>
      </c>
      <c r="J88" s="69"/>
      <c r="K88" s="99">
        <v>460</v>
      </c>
      <c r="L88" s="70" t="str">
        <f t="shared" si="11"/>
        <v>нет в наличии</v>
      </c>
      <c r="M88" s="103" t="s">
        <v>1442</v>
      </c>
    </row>
    <row r="89" spans="1:13" s="49" customFormat="1" ht="15" hidden="1" customHeight="1" x14ac:dyDescent="0.3">
      <c r="A89" s="165" t="str">
        <f t="shared" si="6"/>
        <v>фото</v>
      </c>
      <c r="B89" s="237">
        <v>1903</v>
      </c>
      <c r="C89" s="238" t="s">
        <v>812</v>
      </c>
      <c r="D89" s="239" t="s">
        <v>464</v>
      </c>
      <c r="E89" s="2" t="s">
        <v>10</v>
      </c>
      <c r="F89" s="225">
        <f t="shared" si="13"/>
        <v>265</v>
      </c>
      <c r="G89" s="13" t="s">
        <v>690</v>
      </c>
      <c r="H89" s="35"/>
      <c r="I89" s="14">
        <f t="shared" si="12"/>
        <v>0</v>
      </c>
      <c r="J89" s="69"/>
      <c r="K89" s="99">
        <v>265</v>
      </c>
      <c r="L89" s="70" t="str">
        <f t="shared" si="11"/>
        <v>нет в наличии</v>
      </c>
      <c r="M89" s="103" t="s">
        <v>1442</v>
      </c>
    </row>
    <row r="90" spans="1:13" s="49" customFormat="1" ht="21" hidden="1" customHeight="1" x14ac:dyDescent="0.3">
      <c r="A90" s="250" t="s">
        <v>1711</v>
      </c>
      <c r="B90" s="250" t="s">
        <v>1711</v>
      </c>
      <c r="C90" s="233" t="s">
        <v>1751</v>
      </c>
      <c r="D90" s="251" t="s">
        <v>1711</v>
      </c>
      <c r="E90" s="252" t="s">
        <v>1711</v>
      </c>
      <c r="F90" s="149"/>
      <c r="G90" s="149"/>
      <c r="H90" s="168"/>
      <c r="I90" s="149"/>
      <c r="J90" s="254" t="s">
        <v>1711</v>
      </c>
      <c r="K90" s="100"/>
      <c r="L90" s="70" t="str">
        <f t="shared" si="11"/>
        <v>.</v>
      </c>
      <c r="M90" s="146"/>
    </row>
    <row r="91" spans="1:13" s="49" customFormat="1" ht="14.5" hidden="1" x14ac:dyDescent="0.3">
      <c r="A91" s="165" t="str">
        <f t="shared" ref="A91:A95" si="14">HYPERLINK("https://my-goldfish.ru/images/"&amp;M91,"фото")</f>
        <v>фото</v>
      </c>
      <c r="B91" s="185">
        <v>152</v>
      </c>
      <c r="C91" s="5" t="s">
        <v>1752</v>
      </c>
      <c r="D91" s="6" t="s">
        <v>187</v>
      </c>
      <c r="E91" s="402" t="s">
        <v>10</v>
      </c>
      <c r="F91" s="14">
        <f t="shared" ref="F91:F95" si="15">K91</f>
        <v>400</v>
      </c>
      <c r="G91" s="13"/>
      <c r="H91" s="35"/>
      <c r="I91" s="14">
        <f>F91*H91</f>
        <v>0</v>
      </c>
      <c r="J91" s="69"/>
      <c r="K91" s="99">
        <v>400</v>
      </c>
      <c r="L91" s="70" t="str">
        <f t="shared" si="11"/>
        <v>нет в наличии</v>
      </c>
      <c r="M91" s="103" t="s">
        <v>1756</v>
      </c>
    </row>
    <row r="92" spans="1:13" s="49" customFormat="1" ht="14.5" hidden="1" x14ac:dyDescent="0.3">
      <c r="A92" s="165" t="str">
        <f t="shared" si="14"/>
        <v>фото</v>
      </c>
      <c r="B92" s="185">
        <v>2280</v>
      </c>
      <c r="C92" s="5" t="s">
        <v>1753</v>
      </c>
      <c r="D92" s="6" t="s">
        <v>187</v>
      </c>
      <c r="E92" s="402" t="s">
        <v>10</v>
      </c>
      <c r="F92" s="14">
        <f t="shared" si="15"/>
        <v>460</v>
      </c>
      <c r="G92" s="13"/>
      <c r="H92" s="35"/>
      <c r="I92" s="14">
        <f>F92*H92</f>
        <v>0</v>
      </c>
      <c r="J92" s="69"/>
      <c r="K92" s="99">
        <v>460</v>
      </c>
      <c r="L92" s="70" t="str">
        <f t="shared" si="11"/>
        <v>нет в наличии</v>
      </c>
      <c r="M92" s="103" t="s">
        <v>1757</v>
      </c>
    </row>
    <row r="93" spans="1:13" s="49" customFormat="1" ht="14.5" hidden="1" x14ac:dyDescent="0.3">
      <c r="A93" s="165" t="str">
        <f t="shared" si="14"/>
        <v>фото</v>
      </c>
      <c r="B93" s="185">
        <v>2281</v>
      </c>
      <c r="C93" s="5" t="s">
        <v>1754</v>
      </c>
      <c r="D93" s="6" t="s">
        <v>187</v>
      </c>
      <c r="E93" s="402" t="s">
        <v>10</v>
      </c>
      <c r="F93" s="14">
        <f t="shared" si="15"/>
        <v>460</v>
      </c>
      <c r="G93" s="13"/>
      <c r="H93" s="35"/>
      <c r="I93" s="14">
        <f>F93*H93</f>
        <v>0</v>
      </c>
      <c r="J93" s="69"/>
      <c r="K93" s="99">
        <v>460</v>
      </c>
      <c r="L93" s="70" t="str">
        <f t="shared" si="11"/>
        <v>нет в наличии</v>
      </c>
      <c r="M93" s="103" t="s">
        <v>1758</v>
      </c>
    </row>
    <row r="94" spans="1:13" s="54" customFormat="1" ht="14.5" hidden="1" x14ac:dyDescent="0.3">
      <c r="A94" s="165" t="str">
        <f t="shared" si="14"/>
        <v>фото</v>
      </c>
      <c r="B94" s="185">
        <v>2283</v>
      </c>
      <c r="C94" s="5" t="s">
        <v>1755</v>
      </c>
      <c r="D94" s="6" t="s">
        <v>187</v>
      </c>
      <c r="E94" s="402" t="s">
        <v>10</v>
      </c>
      <c r="F94" s="14">
        <f t="shared" si="15"/>
        <v>460</v>
      </c>
      <c r="G94" s="13"/>
      <c r="H94" s="35"/>
      <c r="I94" s="14">
        <f>F94*H94</f>
        <v>0</v>
      </c>
      <c r="J94" s="69"/>
      <c r="K94" s="99">
        <v>460</v>
      </c>
      <c r="L94" s="70" t="str">
        <f t="shared" si="11"/>
        <v>нет в наличии</v>
      </c>
      <c r="M94" s="103" t="s">
        <v>1761</v>
      </c>
    </row>
    <row r="95" spans="1:13" s="49" customFormat="1" ht="14.5" hidden="1" x14ac:dyDescent="0.3">
      <c r="A95" s="165" t="str">
        <f t="shared" si="14"/>
        <v>фото</v>
      </c>
      <c r="B95" s="185">
        <v>2282</v>
      </c>
      <c r="C95" s="5" t="s">
        <v>1759</v>
      </c>
      <c r="D95" s="6" t="s">
        <v>187</v>
      </c>
      <c r="E95" s="402" t="s">
        <v>10</v>
      </c>
      <c r="F95" s="14">
        <f t="shared" si="15"/>
        <v>460</v>
      </c>
      <c r="G95" s="13"/>
      <c r="H95" s="35"/>
      <c r="I95" s="14">
        <f>F95*H95</f>
        <v>0</v>
      </c>
      <c r="J95" s="69"/>
      <c r="K95" s="99">
        <v>460</v>
      </c>
      <c r="L95" s="70" t="str">
        <f t="shared" si="11"/>
        <v>нет в наличии</v>
      </c>
      <c r="M95" s="103" t="s">
        <v>1760</v>
      </c>
    </row>
    <row r="96" spans="1:13" s="53" customFormat="1" ht="21" customHeight="1" x14ac:dyDescent="0.35">
      <c r="A96" s="250" t="s">
        <v>1711</v>
      </c>
      <c r="B96" s="250" t="s">
        <v>1711</v>
      </c>
      <c r="C96" s="233" t="s">
        <v>1463</v>
      </c>
      <c r="D96" s="251" t="s">
        <v>1711</v>
      </c>
      <c r="E96" s="252" t="s">
        <v>1711</v>
      </c>
      <c r="F96" s="150"/>
      <c r="G96" s="151"/>
      <c r="H96" s="148"/>
      <c r="I96" s="149"/>
      <c r="J96" s="254" t="s">
        <v>1711</v>
      </c>
      <c r="K96" s="98"/>
      <c r="L96" s="70" t="str">
        <f t="shared" si="11"/>
        <v>.</v>
      </c>
      <c r="M96" s="146"/>
    </row>
    <row r="97" spans="1:13" s="49" customFormat="1" ht="15" customHeight="1" x14ac:dyDescent="0.3">
      <c r="A97" s="166" t="str">
        <f t="shared" ref="A97:A137" si="16">HYPERLINK("https://my-goldfish.ru/images/"&amp;M97,"фото")</f>
        <v>фото</v>
      </c>
      <c r="B97" s="186">
        <v>127</v>
      </c>
      <c r="C97" s="4" t="s">
        <v>3</v>
      </c>
      <c r="D97" s="33" t="s">
        <v>464</v>
      </c>
      <c r="E97" s="1"/>
      <c r="F97" s="11">
        <f t="shared" ref="F97" si="17">K97</f>
        <v>220</v>
      </c>
      <c r="G97" s="10"/>
      <c r="H97" s="60"/>
      <c r="I97" s="11">
        <f t="shared" ref="I97:I137" si="18">F97*H97</f>
        <v>0</v>
      </c>
      <c r="J97" s="68"/>
      <c r="K97" s="99">
        <v>220</v>
      </c>
      <c r="L97" s="70" t="str">
        <f t="shared" si="11"/>
        <v>.</v>
      </c>
      <c r="M97" s="103" t="s">
        <v>1118</v>
      </c>
    </row>
    <row r="98" spans="1:13" s="49" customFormat="1" ht="15" hidden="1" customHeight="1" x14ac:dyDescent="0.3">
      <c r="A98" s="165" t="str">
        <f t="shared" si="16"/>
        <v>фото</v>
      </c>
      <c r="B98" s="185">
        <v>138</v>
      </c>
      <c r="C98" s="257" t="s">
        <v>5</v>
      </c>
      <c r="D98" s="6" t="s">
        <v>6</v>
      </c>
      <c r="E98" s="2" t="s">
        <v>10</v>
      </c>
      <c r="F98" s="14">
        <f t="shared" ref="F98:F137" si="19">K98</f>
        <v>100</v>
      </c>
      <c r="G98" s="13" t="s">
        <v>689</v>
      </c>
      <c r="H98" s="35"/>
      <c r="I98" s="14">
        <f t="shared" si="18"/>
        <v>0</v>
      </c>
      <c r="J98" s="69"/>
      <c r="K98" s="99">
        <v>100</v>
      </c>
      <c r="L98" s="70" t="str">
        <f t="shared" si="11"/>
        <v>нет в наличии</v>
      </c>
      <c r="M98" s="103" t="s">
        <v>1113</v>
      </c>
    </row>
    <row r="99" spans="1:13" s="49" customFormat="1" ht="15" customHeight="1" x14ac:dyDescent="0.3">
      <c r="A99" s="166" t="str">
        <f t="shared" si="16"/>
        <v>фото</v>
      </c>
      <c r="B99" s="186">
        <v>139</v>
      </c>
      <c r="C99" s="4" t="s">
        <v>7</v>
      </c>
      <c r="D99" s="33" t="s">
        <v>1338</v>
      </c>
      <c r="E99" s="1" t="s">
        <v>1775</v>
      </c>
      <c r="F99" s="11">
        <f t="shared" si="19"/>
        <v>80</v>
      </c>
      <c r="G99" s="10" t="s">
        <v>689</v>
      </c>
      <c r="H99" s="60"/>
      <c r="I99" s="11">
        <f t="shared" si="18"/>
        <v>0</v>
      </c>
      <c r="J99" s="68"/>
      <c r="K99" s="99">
        <v>80</v>
      </c>
      <c r="L99" s="70" t="str">
        <f t="shared" si="11"/>
        <v>.</v>
      </c>
      <c r="M99" s="103" t="s">
        <v>1119</v>
      </c>
    </row>
    <row r="100" spans="1:13" s="49" customFormat="1" ht="15" hidden="1" customHeight="1" x14ac:dyDescent="0.3">
      <c r="A100" s="165" t="str">
        <f t="shared" si="16"/>
        <v>фото</v>
      </c>
      <c r="B100" s="227">
        <v>2018</v>
      </c>
      <c r="C100" s="228" t="s">
        <v>753</v>
      </c>
      <c r="D100" s="6" t="s">
        <v>1338</v>
      </c>
      <c r="E100" s="2" t="s">
        <v>10</v>
      </c>
      <c r="F100" s="225">
        <f t="shared" si="19"/>
        <v>80</v>
      </c>
      <c r="G100" s="13" t="s">
        <v>689</v>
      </c>
      <c r="H100" s="35"/>
      <c r="I100" s="14">
        <f t="shared" si="18"/>
        <v>0</v>
      </c>
      <c r="J100" s="69"/>
      <c r="K100" s="99">
        <v>80</v>
      </c>
      <c r="L100" s="70" t="str">
        <f t="shared" si="11"/>
        <v>нет в наличии</v>
      </c>
      <c r="M100" s="103" t="s">
        <v>1365</v>
      </c>
    </row>
    <row r="101" spans="1:13" s="49" customFormat="1" ht="15" customHeight="1" x14ac:dyDescent="0.3">
      <c r="A101" s="166" t="str">
        <f t="shared" si="16"/>
        <v>фото</v>
      </c>
      <c r="B101" s="186">
        <v>293</v>
      </c>
      <c r="C101" s="4" t="s">
        <v>8</v>
      </c>
      <c r="D101" s="33" t="s">
        <v>4</v>
      </c>
      <c r="E101" s="1" t="s">
        <v>1775</v>
      </c>
      <c r="F101" s="11">
        <f t="shared" si="19"/>
        <v>280</v>
      </c>
      <c r="G101" s="10"/>
      <c r="H101" s="60"/>
      <c r="I101" s="11">
        <f t="shared" si="18"/>
        <v>0</v>
      </c>
      <c r="J101" s="68"/>
      <c r="K101" s="99">
        <v>280</v>
      </c>
      <c r="L101" s="70" t="str">
        <f t="shared" si="11"/>
        <v>.</v>
      </c>
      <c r="M101" s="103" t="s">
        <v>1319</v>
      </c>
    </row>
    <row r="102" spans="1:13" s="49" customFormat="1" ht="15" hidden="1" customHeight="1" x14ac:dyDescent="0.3">
      <c r="A102" s="165" t="str">
        <f t="shared" si="16"/>
        <v>фото</v>
      </c>
      <c r="B102" s="227">
        <v>475</v>
      </c>
      <c r="C102" s="228" t="s">
        <v>9</v>
      </c>
      <c r="D102" s="6" t="s">
        <v>6</v>
      </c>
      <c r="E102" s="2" t="s">
        <v>10</v>
      </c>
      <c r="F102" s="225">
        <f t="shared" si="19"/>
        <v>100</v>
      </c>
      <c r="G102" s="13" t="s">
        <v>689</v>
      </c>
      <c r="H102" s="35"/>
      <c r="I102" s="14">
        <f t="shared" si="18"/>
        <v>0</v>
      </c>
      <c r="J102" s="69"/>
      <c r="K102" s="99">
        <v>100</v>
      </c>
      <c r="L102" s="70" t="str">
        <f t="shared" si="11"/>
        <v>нет в наличии</v>
      </c>
      <c r="M102" s="103" t="s">
        <v>1121</v>
      </c>
    </row>
    <row r="103" spans="1:13" s="49" customFormat="1" ht="15" hidden="1" customHeight="1" x14ac:dyDescent="0.3">
      <c r="A103" s="165" t="str">
        <f t="shared" si="16"/>
        <v>фото</v>
      </c>
      <c r="B103" s="237">
        <v>2154</v>
      </c>
      <c r="C103" s="238" t="s">
        <v>1592</v>
      </c>
      <c r="D103" s="239" t="s">
        <v>464</v>
      </c>
      <c r="E103" s="2" t="s">
        <v>10</v>
      </c>
      <c r="F103" s="14">
        <f t="shared" si="19"/>
        <v>220</v>
      </c>
      <c r="G103" s="13" t="s">
        <v>690</v>
      </c>
      <c r="H103" s="35"/>
      <c r="I103" s="14">
        <f t="shared" si="18"/>
        <v>0</v>
      </c>
      <c r="J103" s="69"/>
      <c r="K103" s="99">
        <v>220</v>
      </c>
      <c r="L103" s="70" t="str">
        <f t="shared" si="11"/>
        <v>нет в наличии</v>
      </c>
      <c r="M103" s="103" t="s">
        <v>1095</v>
      </c>
    </row>
    <row r="104" spans="1:13" s="49" customFormat="1" ht="15" hidden="1" customHeight="1" x14ac:dyDescent="0.3">
      <c r="A104" s="165" t="str">
        <f t="shared" si="16"/>
        <v>фото</v>
      </c>
      <c r="B104" s="237">
        <v>824</v>
      </c>
      <c r="C104" s="238" t="s">
        <v>11</v>
      </c>
      <c r="D104" s="239" t="s">
        <v>464</v>
      </c>
      <c r="E104" s="2" t="s">
        <v>10</v>
      </c>
      <c r="F104" s="14">
        <f t="shared" si="19"/>
        <v>220</v>
      </c>
      <c r="G104" s="13" t="s">
        <v>690</v>
      </c>
      <c r="H104" s="35"/>
      <c r="I104" s="14">
        <f t="shared" si="18"/>
        <v>0</v>
      </c>
      <c r="J104" s="69"/>
      <c r="K104" s="99">
        <v>220</v>
      </c>
      <c r="L104" s="70" t="str">
        <f t="shared" si="11"/>
        <v>нет в наличии</v>
      </c>
      <c r="M104" s="103" t="s">
        <v>1433</v>
      </c>
    </row>
    <row r="105" spans="1:13" s="49" customFormat="1" ht="15" customHeight="1" x14ac:dyDescent="0.3">
      <c r="A105" s="166" t="str">
        <f t="shared" si="16"/>
        <v>фото</v>
      </c>
      <c r="B105" s="186">
        <v>113</v>
      </c>
      <c r="C105" s="4" t="s">
        <v>13</v>
      </c>
      <c r="D105" s="33" t="s">
        <v>1338</v>
      </c>
      <c r="E105" s="1"/>
      <c r="F105" s="11">
        <f t="shared" si="19"/>
        <v>110</v>
      </c>
      <c r="G105" s="10" t="s">
        <v>689</v>
      </c>
      <c r="H105" s="60"/>
      <c r="I105" s="11">
        <f t="shared" si="18"/>
        <v>0</v>
      </c>
      <c r="J105" s="68"/>
      <c r="K105" s="99">
        <v>110</v>
      </c>
      <c r="L105" s="70" t="str">
        <f t="shared" si="11"/>
        <v>.</v>
      </c>
      <c r="M105" s="103" t="s">
        <v>1120</v>
      </c>
    </row>
    <row r="106" spans="1:13" s="49" customFormat="1" ht="15" customHeight="1" x14ac:dyDescent="0.3">
      <c r="A106" s="166" t="str">
        <f t="shared" si="16"/>
        <v>фото</v>
      </c>
      <c r="B106" s="186">
        <v>497</v>
      </c>
      <c r="C106" s="4" t="s">
        <v>14</v>
      </c>
      <c r="D106" s="33" t="s">
        <v>6</v>
      </c>
      <c r="E106" s="1"/>
      <c r="F106" s="11">
        <f t="shared" si="19"/>
        <v>110</v>
      </c>
      <c r="G106" s="10" t="s">
        <v>689</v>
      </c>
      <c r="H106" s="60"/>
      <c r="I106" s="11">
        <f t="shared" si="18"/>
        <v>0</v>
      </c>
      <c r="J106" s="68"/>
      <c r="K106" s="99">
        <v>110</v>
      </c>
      <c r="L106" s="70" t="str">
        <f t="shared" si="11"/>
        <v>.</v>
      </c>
      <c r="M106" s="103" t="s">
        <v>1434</v>
      </c>
    </row>
    <row r="107" spans="1:13" s="49" customFormat="1" ht="15" hidden="1" customHeight="1" x14ac:dyDescent="0.3">
      <c r="A107" s="165" t="str">
        <f t="shared" si="16"/>
        <v>фото</v>
      </c>
      <c r="B107" s="185">
        <v>122</v>
      </c>
      <c r="C107" s="5" t="s">
        <v>15</v>
      </c>
      <c r="D107" s="6" t="s">
        <v>6</v>
      </c>
      <c r="E107" s="2" t="s">
        <v>10</v>
      </c>
      <c r="F107" s="14">
        <f t="shared" si="19"/>
        <v>110</v>
      </c>
      <c r="G107" s="13" t="s">
        <v>689</v>
      </c>
      <c r="H107" s="35"/>
      <c r="I107" s="14">
        <f t="shared" si="18"/>
        <v>0</v>
      </c>
      <c r="J107" s="69"/>
      <c r="K107" s="99">
        <v>110</v>
      </c>
      <c r="L107" s="70" t="str">
        <f t="shared" si="11"/>
        <v>нет в наличии</v>
      </c>
      <c r="M107" s="103" t="s">
        <v>1363</v>
      </c>
    </row>
    <row r="108" spans="1:13" s="49" customFormat="1" ht="15" hidden="1" customHeight="1" x14ac:dyDescent="0.3">
      <c r="A108" s="165" t="str">
        <f t="shared" si="16"/>
        <v>фото</v>
      </c>
      <c r="B108" s="227">
        <v>651</v>
      </c>
      <c r="C108" s="228" t="s">
        <v>657</v>
      </c>
      <c r="D108" s="6" t="s">
        <v>67</v>
      </c>
      <c r="E108" s="2" t="s">
        <v>10</v>
      </c>
      <c r="F108" s="225">
        <f t="shared" si="19"/>
        <v>110</v>
      </c>
      <c r="G108" s="13" t="s">
        <v>689</v>
      </c>
      <c r="H108" s="35"/>
      <c r="I108" s="14">
        <f t="shared" si="18"/>
        <v>0</v>
      </c>
      <c r="J108" s="69"/>
      <c r="K108" s="99">
        <v>110</v>
      </c>
      <c r="L108" s="70" t="str">
        <f t="shared" si="11"/>
        <v>нет в наличии</v>
      </c>
      <c r="M108" s="103" t="s">
        <v>659</v>
      </c>
    </row>
    <row r="109" spans="1:13" s="49" customFormat="1" ht="15" hidden="1" customHeight="1" x14ac:dyDescent="0.3">
      <c r="A109" s="165" t="str">
        <f t="shared" si="16"/>
        <v>фото</v>
      </c>
      <c r="B109" s="227">
        <v>827</v>
      </c>
      <c r="C109" s="228" t="s">
        <v>16</v>
      </c>
      <c r="D109" s="6" t="s">
        <v>6</v>
      </c>
      <c r="E109" s="2" t="s">
        <v>10</v>
      </c>
      <c r="F109" s="225">
        <f t="shared" si="19"/>
        <v>120</v>
      </c>
      <c r="G109" s="13" t="s">
        <v>689</v>
      </c>
      <c r="H109" s="35"/>
      <c r="I109" s="14">
        <f t="shared" si="18"/>
        <v>0</v>
      </c>
      <c r="J109" s="69"/>
      <c r="K109" s="99">
        <v>120</v>
      </c>
      <c r="L109" s="70" t="str">
        <f t="shared" si="11"/>
        <v>нет в наличии</v>
      </c>
      <c r="M109" s="103" t="s">
        <v>1436</v>
      </c>
    </row>
    <row r="110" spans="1:13" s="49" customFormat="1" ht="15" hidden="1" customHeight="1" x14ac:dyDescent="0.3">
      <c r="A110" s="165" t="str">
        <f t="shared" si="16"/>
        <v>фото</v>
      </c>
      <c r="B110" s="185">
        <v>641</v>
      </c>
      <c r="C110" s="5" t="s">
        <v>17</v>
      </c>
      <c r="D110" s="6" t="s">
        <v>6</v>
      </c>
      <c r="E110" s="2" t="s">
        <v>10</v>
      </c>
      <c r="F110" s="14">
        <f t="shared" si="19"/>
        <v>120</v>
      </c>
      <c r="G110" s="13" t="s">
        <v>689</v>
      </c>
      <c r="H110" s="35"/>
      <c r="I110" s="14">
        <f t="shared" si="18"/>
        <v>0</v>
      </c>
      <c r="J110" s="69"/>
      <c r="K110" s="99">
        <v>120</v>
      </c>
      <c r="L110" s="70" t="str">
        <f t="shared" si="11"/>
        <v>нет в наличии</v>
      </c>
      <c r="M110" s="103" t="s">
        <v>1353</v>
      </c>
    </row>
    <row r="111" spans="1:13" s="49" customFormat="1" ht="15" customHeight="1" x14ac:dyDescent="0.3">
      <c r="A111" s="166" t="str">
        <f t="shared" si="16"/>
        <v>фото</v>
      </c>
      <c r="B111" s="186">
        <v>285</v>
      </c>
      <c r="C111" s="4" t="s">
        <v>18</v>
      </c>
      <c r="D111" s="33" t="s">
        <v>1338</v>
      </c>
      <c r="E111" s="1"/>
      <c r="F111" s="11">
        <f t="shared" si="19"/>
        <v>100</v>
      </c>
      <c r="G111" s="10" t="s">
        <v>689</v>
      </c>
      <c r="H111" s="60"/>
      <c r="I111" s="11">
        <f t="shared" si="18"/>
        <v>0</v>
      </c>
      <c r="J111" s="68"/>
      <c r="K111" s="99">
        <v>100</v>
      </c>
      <c r="L111" s="70" t="str">
        <f t="shared" si="11"/>
        <v>.</v>
      </c>
      <c r="M111" s="103" t="s">
        <v>1122</v>
      </c>
    </row>
    <row r="112" spans="1:13" s="49" customFormat="1" ht="15" customHeight="1" x14ac:dyDescent="0.3">
      <c r="A112" s="166" t="str">
        <f t="shared" si="16"/>
        <v>фото</v>
      </c>
      <c r="B112" s="186">
        <v>125</v>
      </c>
      <c r="C112" s="4" t="s">
        <v>19</v>
      </c>
      <c r="D112" s="33" t="s">
        <v>1338</v>
      </c>
      <c r="E112" s="1"/>
      <c r="F112" s="11">
        <f t="shared" si="19"/>
        <v>100</v>
      </c>
      <c r="G112" s="10" t="s">
        <v>689</v>
      </c>
      <c r="H112" s="60"/>
      <c r="I112" s="11">
        <f t="shared" si="18"/>
        <v>0</v>
      </c>
      <c r="J112" s="68"/>
      <c r="K112" s="99">
        <v>100</v>
      </c>
      <c r="L112" s="70" t="str">
        <f t="shared" si="11"/>
        <v>.</v>
      </c>
      <c r="M112" s="103" t="s">
        <v>1123</v>
      </c>
    </row>
    <row r="113" spans="1:13" s="49" customFormat="1" ht="14.5" hidden="1" x14ac:dyDescent="0.3">
      <c r="A113" s="165" t="str">
        <f t="shared" si="16"/>
        <v>фото</v>
      </c>
      <c r="B113" s="185">
        <v>523</v>
      </c>
      <c r="C113" s="5" t="s">
        <v>20</v>
      </c>
      <c r="D113" s="6" t="s">
        <v>6</v>
      </c>
      <c r="E113" s="402" t="s">
        <v>10</v>
      </c>
      <c r="F113" s="14">
        <f t="shared" si="19"/>
        <v>100</v>
      </c>
      <c r="G113" s="13" t="s">
        <v>689</v>
      </c>
      <c r="H113" s="35"/>
      <c r="I113" s="14">
        <f t="shared" si="18"/>
        <v>0</v>
      </c>
      <c r="J113" s="69"/>
      <c r="K113" s="99">
        <v>100</v>
      </c>
      <c r="L113" s="70" t="str">
        <f t="shared" si="11"/>
        <v>нет в наличии</v>
      </c>
      <c r="M113" s="103" t="s">
        <v>1435</v>
      </c>
    </row>
    <row r="114" spans="1:13" s="54" customFormat="1" ht="15" hidden="1" customHeight="1" x14ac:dyDescent="0.3">
      <c r="A114" s="165" t="str">
        <f t="shared" si="16"/>
        <v>фото</v>
      </c>
      <c r="B114" s="227">
        <v>616</v>
      </c>
      <c r="C114" s="228" t="s">
        <v>1030</v>
      </c>
      <c r="D114" s="6" t="s">
        <v>6</v>
      </c>
      <c r="E114" s="2" t="s">
        <v>10</v>
      </c>
      <c r="F114" s="225">
        <f t="shared" si="19"/>
        <v>110</v>
      </c>
      <c r="G114" s="13" t="s">
        <v>689</v>
      </c>
      <c r="H114" s="35"/>
      <c r="I114" s="14">
        <f t="shared" si="18"/>
        <v>0</v>
      </c>
      <c r="J114" s="69"/>
      <c r="K114" s="99">
        <v>110</v>
      </c>
      <c r="L114" s="70" t="str">
        <f t="shared" si="11"/>
        <v>нет в наличии</v>
      </c>
      <c r="M114" s="103" t="s">
        <v>1411</v>
      </c>
    </row>
    <row r="115" spans="1:13" s="49" customFormat="1" ht="15" hidden="1" customHeight="1" x14ac:dyDescent="0.3">
      <c r="A115" s="165" t="str">
        <f t="shared" si="16"/>
        <v>фото</v>
      </c>
      <c r="B115" s="227">
        <v>208</v>
      </c>
      <c r="C115" s="228" t="s">
        <v>21</v>
      </c>
      <c r="D115" s="6" t="s">
        <v>6</v>
      </c>
      <c r="E115" s="2" t="s">
        <v>10</v>
      </c>
      <c r="F115" s="225">
        <f t="shared" si="19"/>
        <v>100</v>
      </c>
      <c r="G115" s="13" t="s">
        <v>689</v>
      </c>
      <c r="H115" s="35"/>
      <c r="I115" s="14">
        <f t="shared" si="18"/>
        <v>0</v>
      </c>
      <c r="J115" s="69"/>
      <c r="K115" s="99">
        <v>100</v>
      </c>
      <c r="L115" s="70" t="str">
        <f t="shared" si="11"/>
        <v>нет в наличии</v>
      </c>
      <c r="M115" s="103" t="s">
        <v>1124</v>
      </c>
    </row>
    <row r="116" spans="1:13" s="49" customFormat="1" ht="15" hidden="1" customHeight="1" x14ac:dyDescent="0.3">
      <c r="A116" s="165" t="str">
        <f t="shared" si="16"/>
        <v>фото</v>
      </c>
      <c r="B116" s="227">
        <v>1293</v>
      </c>
      <c r="C116" s="228" t="s">
        <v>22</v>
      </c>
      <c r="D116" s="6" t="s">
        <v>6</v>
      </c>
      <c r="E116" s="2" t="s">
        <v>10</v>
      </c>
      <c r="F116" s="225">
        <f t="shared" si="19"/>
        <v>100</v>
      </c>
      <c r="G116" s="13" t="s">
        <v>689</v>
      </c>
      <c r="H116" s="35"/>
      <c r="I116" s="14">
        <f t="shared" si="18"/>
        <v>0</v>
      </c>
      <c r="J116" s="69"/>
      <c r="K116" s="99">
        <v>100</v>
      </c>
      <c r="L116" s="70" t="str">
        <f t="shared" si="11"/>
        <v>нет в наличии</v>
      </c>
      <c r="M116" s="103" t="s">
        <v>1125</v>
      </c>
    </row>
    <row r="117" spans="1:13" s="49" customFormat="1" ht="15" customHeight="1" x14ac:dyDescent="0.3">
      <c r="A117" s="166" t="str">
        <f t="shared" si="16"/>
        <v>фото</v>
      </c>
      <c r="B117" s="186">
        <v>175</v>
      </c>
      <c r="C117" s="4" t="s">
        <v>952</v>
      </c>
      <c r="D117" s="33" t="s">
        <v>25</v>
      </c>
      <c r="E117" s="1"/>
      <c r="F117" s="11">
        <f t="shared" si="19"/>
        <v>100</v>
      </c>
      <c r="G117" s="10" t="s">
        <v>689</v>
      </c>
      <c r="H117" s="60"/>
      <c r="I117" s="11">
        <f t="shared" si="18"/>
        <v>0</v>
      </c>
      <c r="J117" s="68"/>
      <c r="K117" s="99">
        <v>100</v>
      </c>
      <c r="L117" s="70" t="str">
        <f t="shared" si="11"/>
        <v>.</v>
      </c>
      <c r="M117" s="103" t="s">
        <v>1135</v>
      </c>
    </row>
    <row r="118" spans="1:13" s="49" customFormat="1" ht="15" customHeight="1" x14ac:dyDescent="0.3">
      <c r="A118" s="166" t="str">
        <f t="shared" ref="A118" si="20">HYPERLINK("https://my-goldfish.ru/images/"&amp;M118,"фото")</f>
        <v>фото</v>
      </c>
      <c r="B118" s="186">
        <v>2289</v>
      </c>
      <c r="C118" s="4" t="s">
        <v>1773</v>
      </c>
      <c r="D118" s="33" t="s">
        <v>25</v>
      </c>
      <c r="E118" s="1"/>
      <c r="F118" s="11">
        <f t="shared" ref="F118" si="21">K118</f>
        <v>120</v>
      </c>
      <c r="G118" s="10" t="s">
        <v>689</v>
      </c>
      <c r="H118" s="60"/>
      <c r="I118" s="11">
        <f t="shared" si="18"/>
        <v>0</v>
      </c>
      <c r="J118" s="68"/>
      <c r="K118" s="99">
        <v>120</v>
      </c>
      <c r="L118" s="70" t="str">
        <f t="shared" si="11"/>
        <v>.</v>
      </c>
      <c r="M118" s="103" t="s">
        <v>1774</v>
      </c>
    </row>
    <row r="119" spans="1:13" s="49" customFormat="1" ht="15" customHeight="1" x14ac:dyDescent="0.3">
      <c r="A119" s="166" t="str">
        <f t="shared" si="16"/>
        <v>фото</v>
      </c>
      <c r="B119" s="186">
        <v>288</v>
      </c>
      <c r="C119" s="4" t="s">
        <v>24</v>
      </c>
      <c r="D119" s="33" t="s">
        <v>25</v>
      </c>
      <c r="E119" s="1"/>
      <c r="F119" s="11">
        <f t="shared" si="19"/>
        <v>120</v>
      </c>
      <c r="G119" s="10" t="s">
        <v>689</v>
      </c>
      <c r="H119" s="60"/>
      <c r="I119" s="11">
        <f t="shared" si="18"/>
        <v>0</v>
      </c>
      <c r="J119" s="68"/>
      <c r="K119" s="99">
        <v>120</v>
      </c>
      <c r="L119" s="70" t="str">
        <f t="shared" si="11"/>
        <v>.</v>
      </c>
      <c r="M119" s="103" t="s">
        <v>1126</v>
      </c>
    </row>
    <row r="120" spans="1:13" s="49" customFormat="1" ht="15" customHeight="1" x14ac:dyDescent="0.3">
      <c r="A120" s="166" t="str">
        <f t="shared" si="16"/>
        <v>фото</v>
      </c>
      <c r="B120" s="186">
        <v>239</v>
      </c>
      <c r="C120" s="4" t="s">
        <v>26</v>
      </c>
      <c r="D120" s="33" t="s">
        <v>25</v>
      </c>
      <c r="E120" s="1"/>
      <c r="F120" s="11">
        <f t="shared" si="19"/>
        <v>120</v>
      </c>
      <c r="G120" s="10" t="s">
        <v>689</v>
      </c>
      <c r="H120" s="60"/>
      <c r="I120" s="11">
        <f t="shared" si="18"/>
        <v>0</v>
      </c>
      <c r="J120" s="68"/>
      <c r="K120" s="99">
        <v>120</v>
      </c>
      <c r="L120" s="70" t="str">
        <f t="shared" si="11"/>
        <v>.</v>
      </c>
      <c r="M120" s="103" t="s">
        <v>1127</v>
      </c>
    </row>
    <row r="121" spans="1:13" s="49" customFormat="1" ht="15" hidden="1" customHeight="1" x14ac:dyDescent="0.3">
      <c r="A121" s="165" t="str">
        <f t="shared" si="16"/>
        <v>фото</v>
      </c>
      <c r="B121" s="227">
        <v>2255</v>
      </c>
      <c r="C121" s="228" t="s">
        <v>1683</v>
      </c>
      <c r="D121" s="6" t="s">
        <v>6</v>
      </c>
      <c r="E121" s="2" t="s">
        <v>10</v>
      </c>
      <c r="F121" s="225">
        <f t="shared" si="19"/>
        <v>50</v>
      </c>
      <c r="G121" s="13" t="s">
        <v>689</v>
      </c>
      <c r="H121" s="35"/>
      <c r="I121" s="14">
        <f t="shared" si="18"/>
        <v>0</v>
      </c>
      <c r="J121" s="69"/>
      <c r="K121" s="99">
        <v>50</v>
      </c>
      <c r="L121" s="70" t="str">
        <f t="shared" si="11"/>
        <v>нет в наличии</v>
      </c>
      <c r="M121" s="103" t="s">
        <v>1684</v>
      </c>
    </row>
    <row r="122" spans="1:13" s="49" customFormat="1" ht="15" customHeight="1" x14ac:dyDescent="0.3">
      <c r="A122" s="166" t="str">
        <f t="shared" si="16"/>
        <v>фото</v>
      </c>
      <c r="B122" s="186">
        <v>151</v>
      </c>
      <c r="C122" s="4" t="s">
        <v>36</v>
      </c>
      <c r="D122" s="33" t="s">
        <v>1340</v>
      </c>
      <c r="E122" s="1"/>
      <c r="F122" s="11">
        <f t="shared" si="19"/>
        <v>80</v>
      </c>
      <c r="G122" s="10" t="s">
        <v>689</v>
      </c>
      <c r="H122" s="60"/>
      <c r="I122" s="11">
        <f t="shared" si="18"/>
        <v>0</v>
      </c>
      <c r="J122" s="68"/>
      <c r="K122" s="99">
        <v>80</v>
      </c>
      <c r="L122" s="70" t="str">
        <f t="shared" si="11"/>
        <v>.</v>
      </c>
      <c r="M122" s="103" t="s">
        <v>1128</v>
      </c>
    </row>
    <row r="123" spans="1:13" s="49" customFormat="1" ht="15" customHeight="1" x14ac:dyDescent="0.3">
      <c r="A123" s="166" t="str">
        <f t="shared" si="16"/>
        <v>фото</v>
      </c>
      <c r="B123" s="186">
        <v>644</v>
      </c>
      <c r="C123" s="4" t="s">
        <v>37</v>
      </c>
      <c r="D123" s="33" t="s">
        <v>1340</v>
      </c>
      <c r="E123" s="1"/>
      <c r="F123" s="11">
        <f t="shared" si="19"/>
        <v>80</v>
      </c>
      <c r="G123" s="10" t="s">
        <v>689</v>
      </c>
      <c r="H123" s="60"/>
      <c r="I123" s="11">
        <f t="shared" si="18"/>
        <v>0</v>
      </c>
      <c r="J123" s="68"/>
      <c r="K123" s="99">
        <v>80</v>
      </c>
      <c r="L123" s="70" t="str">
        <f t="shared" si="11"/>
        <v>.</v>
      </c>
      <c r="M123" s="103" t="s">
        <v>1354</v>
      </c>
    </row>
    <row r="124" spans="1:13" s="49" customFormat="1" ht="15" customHeight="1" x14ac:dyDescent="0.3">
      <c r="A124" s="166" t="str">
        <f t="shared" si="16"/>
        <v>фото</v>
      </c>
      <c r="B124" s="186">
        <v>264</v>
      </c>
      <c r="C124" s="4" t="s">
        <v>40</v>
      </c>
      <c r="D124" s="33" t="s">
        <v>4</v>
      </c>
      <c r="E124" s="1"/>
      <c r="F124" s="11">
        <f t="shared" si="19"/>
        <v>200</v>
      </c>
      <c r="G124" s="10" t="s">
        <v>690</v>
      </c>
      <c r="H124" s="60"/>
      <c r="I124" s="11">
        <f t="shared" si="18"/>
        <v>0</v>
      </c>
      <c r="J124" s="68"/>
      <c r="K124" s="99">
        <v>200</v>
      </c>
      <c r="L124" s="70" t="str">
        <f t="shared" si="11"/>
        <v>.</v>
      </c>
      <c r="M124" s="103" t="s">
        <v>1130</v>
      </c>
    </row>
    <row r="125" spans="1:13" s="49" customFormat="1" ht="15" customHeight="1" x14ac:dyDescent="0.3">
      <c r="A125" s="166" t="str">
        <f t="shared" si="16"/>
        <v>фото</v>
      </c>
      <c r="B125" s="186">
        <v>2128</v>
      </c>
      <c r="C125" s="4" t="s">
        <v>1051</v>
      </c>
      <c r="D125" s="33" t="s">
        <v>25</v>
      </c>
      <c r="E125" s="1"/>
      <c r="F125" s="11">
        <f t="shared" si="19"/>
        <v>110</v>
      </c>
      <c r="G125" s="10" t="s">
        <v>689</v>
      </c>
      <c r="H125" s="60"/>
      <c r="I125" s="11">
        <f t="shared" si="18"/>
        <v>0</v>
      </c>
      <c r="J125" s="68"/>
      <c r="K125" s="99">
        <v>110</v>
      </c>
      <c r="L125" s="70" t="str">
        <f t="shared" si="11"/>
        <v>.</v>
      </c>
      <c r="M125" s="103" t="s">
        <v>1130</v>
      </c>
    </row>
    <row r="126" spans="1:13" s="49" customFormat="1" ht="15" customHeight="1" x14ac:dyDescent="0.3">
      <c r="A126" s="166" t="str">
        <f t="shared" si="16"/>
        <v>фото</v>
      </c>
      <c r="B126" s="186">
        <v>155</v>
      </c>
      <c r="C126" s="4" t="s">
        <v>38</v>
      </c>
      <c r="D126" s="33" t="s">
        <v>4</v>
      </c>
      <c r="E126" s="1"/>
      <c r="F126" s="11">
        <f t="shared" si="19"/>
        <v>200</v>
      </c>
      <c r="G126" s="10" t="s">
        <v>690</v>
      </c>
      <c r="H126" s="60"/>
      <c r="I126" s="11">
        <f t="shared" si="18"/>
        <v>0</v>
      </c>
      <c r="J126" s="68"/>
      <c r="K126" s="99">
        <v>200</v>
      </c>
      <c r="L126" s="70" t="str">
        <f t="shared" si="11"/>
        <v>.</v>
      </c>
      <c r="M126" s="103" t="s">
        <v>1129</v>
      </c>
    </row>
    <row r="127" spans="1:13" s="49" customFormat="1" ht="15" customHeight="1" x14ac:dyDescent="0.3">
      <c r="A127" s="166" t="str">
        <f t="shared" si="16"/>
        <v>фото</v>
      </c>
      <c r="B127" s="186">
        <v>501</v>
      </c>
      <c r="C127" s="4" t="s">
        <v>784</v>
      </c>
      <c r="D127" s="33" t="s">
        <v>25</v>
      </c>
      <c r="E127" s="1"/>
      <c r="F127" s="11">
        <f t="shared" si="19"/>
        <v>110</v>
      </c>
      <c r="G127" s="10" t="s">
        <v>689</v>
      </c>
      <c r="H127" s="60"/>
      <c r="I127" s="11">
        <f t="shared" si="18"/>
        <v>0</v>
      </c>
      <c r="J127" s="68"/>
      <c r="K127" s="99">
        <v>110</v>
      </c>
      <c r="L127" s="70" t="str">
        <f t="shared" si="11"/>
        <v>.</v>
      </c>
      <c r="M127" s="103" t="s">
        <v>1129</v>
      </c>
    </row>
    <row r="128" spans="1:13" s="49" customFormat="1" ht="15" customHeight="1" x14ac:dyDescent="0.3">
      <c r="A128" s="166" t="str">
        <f t="shared" si="16"/>
        <v>фото</v>
      </c>
      <c r="B128" s="186">
        <v>156</v>
      </c>
      <c r="C128" s="4" t="s">
        <v>39</v>
      </c>
      <c r="D128" s="33" t="s">
        <v>4</v>
      </c>
      <c r="E128" s="1"/>
      <c r="F128" s="11">
        <f t="shared" si="19"/>
        <v>200</v>
      </c>
      <c r="G128" s="10" t="s">
        <v>690</v>
      </c>
      <c r="H128" s="60"/>
      <c r="I128" s="11">
        <f t="shared" si="18"/>
        <v>0</v>
      </c>
      <c r="J128" s="68"/>
      <c r="K128" s="99">
        <v>200</v>
      </c>
      <c r="L128" s="70" t="str">
        <f t="shared" si="11"/>
        <v>.</v>
      </c>
      <c r="M128" s="103" t="s">
        <v>1302</v>
      </c>
    </row>
    <row r="129" spans="1:13" s="49" customFormat="1" ht="15" customHeight="1" x14ac:dyDescent="0.3">
      <c r="A129" s="166" t="str">
        <f t="shared" si="16"/>
        <v>фото</v>
      </c>
      <c r="B129" s="186">
        <v>502</v>
      </c>
      <c r="C129" s="4" t="s">
        <v>785</v>
      </c>
      <c r="D129" s="33" t="s">
        <v>25</v>
      </c>
      <c r="E129" s="1"/>
      <c r="F129" s="11">
        <f t="shared" si="19"/>
        <v>110</v>
      </c>
      <c r="G129" s="10" t="s">
        <v>689</v>
      </c>
      <c r="H129" s="60"/>
      <c r="I129" s="11">
        <f t="shared" si="18"/>
        <v>0</v>
      </c>
      <c r="J129" s="68"/>
      <c r="K129" s="99">
        <v>110</v>
      </c>
      <c r="L129" s="70" t="str">
        <f t="shared" si="11"/>
        <v>.</v>
      </c>
      <c r="M129" s="103" t="s">
        <v>1302</v>
      </c>
    </row>
    <row r="130" spans="1:13" s="54" customFormat="1" ht="15" customHeight="1" x14ac:dyDescent="0.3">
      <c r="A130" s="166" t="str">
        <f t="shared" si="16"/>
        <v>фото</v>
      </c>
      <c r="B130" s="186">
        <v>687</v>
      </c>
      <c r="C130" s="4" t="s">
        <v>41</v>
      </c>
      <c r="D130" s="33" t="s">
        <v>1341</v>
      </c>
      <c r="E130" s="1"/>
      <c r="F130" s="11">
        <f t="shared" si="19"/>
        <v>180</v>
      </c>
      <c r="G130" s="10" t="s">
        <v>689</v>
      </c>
      <c r="H130" s="60"/>
      <c r="I130" s="11">
        <f t="shared" si="18"/>
        <v>0</v>
      </c>
      <c r="J130" s="68"/>
      <c r="K130" s="99">
        <v>180</v>
      </c>
      <c r="L130" s="70" t="str">
        <f t="shared" si="11"/>
        <v>.</v>
      </c>
      <c r="M130" s="103" t="s">
        <v>1131</v>
      </c>
    </row>
    <row r="131" spans="1:13" s="49" customFormat="1" ht="15" hidden="1" customHeight="1" x14ac:dyDescent="0.3">
      <c r="A131" s="165" t="str">
        <f t="shared" si="16"/>
        <v>фото</v>
      </c>
      <c r="B131" s="185">
        <v>740</v>
      </c>
      <c r="C131" s="5" t="s">
        <v>42</v>
      </c>
      <c r="D131" s="6" t="s">
        <v>1712</v>
      </c>
      <c r="E131" s="2" t="s">
        <v>10</v>
      </c>
      <c r="F131" s="14">
        <f t="shared" si="19"/>
        <v>100</v>
      </c>
      <c r="G131" s="13" t="s">
        <v>691</v>
      </c>
      <c r="H131" s="36"/>
      <c r="I131" s="14">
        <f t="shared" si="18"/>
        <v>0</v>
      </c>
      <c r="J131" s="69"/>
      <c r="K131" s="99">
        <v>100</v>
      </c>
      <c r="L131" s="70" t="str">
        <f t="shared" si="11"/>
        <v>нет в наличии</v>
      </c>
      <c r="M131" s="103" t="s">
        <v>1132</v>
      </c>
    </row>
    <row r="132" spans="1:13" s="49" customFormat="1" ht="15" customHeight="1" x14ac:dyDescent="0.3">
      <c r="A132" s="166" t="str">
        <f t="shared" si="16"/>
        <v>фото</v>
      </c>
      <c r="B132" s="186">
        <v>126</v>
      </c>
      <c r="C132" s="4" t="s">
        <v>43</v>
      </c>
      <c r="D132" s="33" t="s">
        <v>1338</v>
      </c>
      <c r="E132" s="1"/>
      <c r="F132" s="11">
        <f t="shared" si="19"/>
        <v>100</v>
      </c>
      <c r="G132" s="10" t="s">
        <v>689</v>
      </c>
      <c r="H132" s="60"/>
      <c r="I132" s="11">
        <f t="shared" si="18"/>
        <v>0</v>
      </c>
      <c r="J132" s="68"/>
      <c r="K132" s="99">
        <v>100</v>
      </c>
      <c r="L132" s="70" t="str">
        <f t="shared" si="11"/>
        <v>.</v>
      </c>
      <c r="M132" s="103" t="s">
        <v>1133</v>
      </c>
    </row>
    <row r="133" spans="1:13" s="49" customFormat="1" ht="15" hidden="1" customHeight="1" x14ac:dyDescent="0.3">
      <c r="A133" s="165" t="str">
        <f t="shared" si="16"/>
        <v>фото</v>
      </c>
      <c r="B133" s="227">
        <v>2240</v>
      </c>
      <c r="C133" s="228" t="s">
        <v>1645</v>
      </c>
      <c r="D133" s="6" t="s">
        <v>1339</v>
      </c>
      <c r="E133" s="2" t="s">
        <v>10</v>
      </c>
      <c r="F133" s="225">
        <f t="shared" si="19"/>
        <v>100</v>
      </c>
      <c r="G133" s="13" t="s">
        <v>689</v>
      </c>
      <c r="H133" s="35"/>
      <c r="I133" s="14">
        <f t="shared" si="18"/>
        <v>0</v>
      </c>
      <c r="J133" s="69"/>
      <c r="K133" s="99">
        <v>100</v>
      </c>
      <c r="L133" s="70" t="str">
        <f t="shared" si="11"/>
        <v>нет в наличии</v>
      </c>
      <c r="M133" s="103" t="s">
        <v>1646</v>
      </c>
    </row>
    <row r="134" spans="1:13" s="49" customFormat="1" ht="15" hidden="1" customHeight="1" x14ac:dyDescent="0.3">
      <c r="A134" s="165" t="str">
        <f t="shared" si="16"/>
        <v>фото</v>
      </c>
      <c r="B134" s="227">
        <v>2201</v>
      </c>
      <c r="C134" s="228" t="s">
        <v>1359</v>
      </c>
      <c r="D134" s="6" t="s">
        <v>25</v>
      </c>
      <c r="E134" s="2" t="s">
        <v>10</v>
      </c>
      <c r="F134" s="225">
        <f t="shared" si="19"/>
        <v>100</v>
      </c>
      <c r="G134" s="13" t="s">
        <v>689</v>
      </c>
      <c r="H134" s="35"/>
      <c r="I134" s="14">
        <f t="shared" si="18"/>
        <v>0</v>
      </c>
      <c r="J134" s="69"/>
      <c r="K134" s="99">
        <v>100</v>
      </c>
      <c r="L134" s="70" t="str">
        <f t="shared" si="11"/>
        <v>нет в наличии</v>
      </c>
      <c r="M134" s="103" t="s">
        <v>1361</v>
      </c>
    </row>
    <row r="135" spans="1:13" s="54" customFormat="1" ht="15" customHeight="1" x14ac:dyDescent="0.3">
      <c r="A135" s="166" t="str">
        <f t="shared" si="16"/>
        <v>фото</v>
      </c>
      <c r="B135" s="186">
        <v>2078</v>
      </c>
      <c r="C135" s="4" t="s">
        <v>941</v>
      </c>
      <c r="D135" s="33" t="s">
        <v>1342</v>
      </c>
      <c r="E135" s="1"/>
      <c r="F135" s="11">
        <f t="shared" si="19"/>
        <v>100</v>
      </c>
      <c r="G135" s="10" t="s">
        <v>691</v>
      </c>
      <c r="H135" s="37"/>
      <c r="I135" s="11">
        <f t="shared" si="18"/>
        <v>0</v>
      </c>
      <c r="J135" s="68"/>
      <c r="K135" s="99">
        <v>100</v>
      </c>
      <c r="L135" s="70" t="str">
        <f t="shared" si="11"/>
        <v>.</v>
      </c>
      <c r="M135" s="103" t="s">
        <v>942</v>
      </c>
    </row>
    <row r="136" spans="1:13" s="54" customFormat="1" ht="15" hidden="1" customHeight="1" x14ac:dyDescent="0.3">
      <c r="A136" s="165" t="str">
        <f t="shared" si="16"/>
        <v>фото</v>
      </c>
      <c r="B136" s="227">
        <v>2105</v>
      </c>
      <c r="C136" s="228" t="s">
        <v>1027</v>
      </c>
      <c r="D136" s="6" t="s">
        <v>1338</v>
      </c>
      <c r="E136" s="2" t="s">
        <v>10</v>
      </c>
      <c r="F136" s="225">
        <f t="shared" si="19"/>
        <v>100</v>
      </c>
      <c r="G136" s="13" t="s">
        <v>691</v>
      </c>
      <c r="H136" s="36"/>
      <c r="I136" s="14">
        <f t="shared" si="18"/>
        <v>0</v>
      </c>
      <c r="J136" s="69"/>
      <c r="K136" s="99">
        <v>100</v>
      </c>
      <c r="L136" s="70" t="str">
        <f t="shared" si="11"/>
        <v>нет в наличии</v>
      </c>
      <c r="M136" s="103" t="s">
        <v>1134</v>
      </c>
    </row>
    <row r="137" spans="1:13" s="49" customFormat="1" ht="15" hidden="1" customHeight="1" x14ac:dyDescent="0.3">
      <c r="A137" s="165" t="str">
        <f t="shared" si="16"/>
        <v>фото</v>
      </c>
      <c r="B137" s="227">
        <v>874</v>
      </c>
      <c r="C137" s="228" t="s">
        <v>44</v>
      </c>
      <c r="D137" s="6" t="s">
        <v>45</v>
      </c>
      <c r="E137" s="2" t="s">
        <v>10</v>
      </c>
      <c r="F137" s="225">
        <f t="shared" si="19"/>
        <v>100</v>
      </c>
      <c r="G137" s="13" t="s">
        <v>689</v>
      </c>
      <c r="H137" s="35"/>
      <c r="I137" s="14">
        <f t="shared" si="18"/>
        <v>0</v>
      </c>
      <c r="J137" s="69"/>
      <c r="K137" s="99">
        <v>100</v>
      </c>
      <c r="L137" s="70" t="str">
        <f t="shared" si="11"/>
        <v>нет в наличии</v>
      </c>
      <c r="M137" s="103" t="s">
        <v>1437</v>
      </c>
    </row>
    <row r="138" spans="1:13" s="49" customFormat="1" ht="21" customHeight="1" x14ac:dyDescent="0.3">
      <c r="A138" s="250" t="s">
        <v>1711</v>
      </c>
      <c r="B138" s="250" t="s">
        <v>1711</v>
      </c>
      <c r="C138" s="233" t="s">
        <v>1044</v>
      </c>
      <c r="D138" s="251" t="s">
        <v>1711</v>
      </c>
      <c r="E138" s="252" t="s">
        <v>1711</v>
      </c>
      <c r="F138" s="149"/>
      <c r="G138" s="149"/>
      <c r="H138" s="168"/>
      <c r="I138" s="149"/>
      <c r="J138" s="254" t="s">
        <v>1711</v>
      </c>
      <c r="K138" s="100"/>
      <c r="L138" s="70" t="str">
        <f t="shared" si="11"/>
        <v>.</v>
      </c>
      <c r="M138" s="146"/>
    </row>
    <row r="139" spans="1:13" s="49" customFormat="1" ht="15" customHeight="1" x14ac:dyDescent="0.3">
      <c r="A139" s="166" t="str">
        <f t="shared" ref="A139" si="22">HYPERLINK("https://my-goldfish.ru/images/"&amp;M139,"фото")</f>
        <v>фото</v>
      </c>
      <c r="B139" s="186">
        <v>2271</v>
      </c>
      <c r="C139" s="4" t="s">
        <v>1728</v>
      </c>
      <c r="D139" s="33" t="s">
        <v>1338</v>
      </c>
      <c r="E139" s="1"/>
      <c r="F139" s="11">
        <f t="shared" ref="F139" si="23">K139</f>
        <v>150</v>
      </c>
      <c r="G139" s="10" t="s">
        <v>689</v>
      </c>
      <c r="H139" s="60"/>
      <c r="I139" s="11">
        <f t="shared" ref="I139:I172" si="24">F139*H139</f>
        <v>0</v>
      </c>
      <c r="J139" s="68"/>
      <c r="K139" s="99">
        <v>150</v>
      </c>
      <c r="L139" s="70" t="str">
        <f t="shared" si="11"/>
        <v>.</v>
      </c>
      <c r="M139" s="103" t="s">
        <v>1729</v>
      </c>
    </row>
    <row r="140" spans="1:13" s="49" customFormat="1" ht="15" customHeight="1" x14ac:dyDescent="0.3">
      <c r="A140" s="166" t="str">
        <f t="shared" ref="A140:A172" si="25">HYPERLINK("https://my-goldfish.ru/images/"&amp;M140,"фото")</f>
        <v>фото</v>
      </c>
      <c r="B140" s="186">
        <v>979</v>
      </c>
      <c r="C140" s="4" t="s">
        <v>1721</v>
      </c>
      <c r="D140" s="33" t="s">
        <v>1338</v>
      </c>
      <c r="E140" s="1"/>
      <c r="F140" s="11">
        <f t="shared" ref="F140:F205" si="26">K140</f>
        <v>150</v>
      </c>
      <c r="G140" s="10" t="s">
        <v>691</v>
      </c>
      <c r="H140" s="37"/>
      <c r="I140" s="11">
        <f t="shared" si="24"/>
        <v>0</v>
      </c>
      <c r="J140" s="68"/>
      <c r="K140" s="99">
        <v>150</v>
      </c>
      <c r="L140" s="70" t="str">
        <f t="shared" si="11"/>
        <v>.</v>
      </c>
      <c r="M140" s="103" t="s">
        <v>1137</v>
      </c>
    </row>
    <row r="141" spans="1:13" s="49" customFormat="1" ht="15" customHeight="1" x14ac:dyDescent="0.3">
      <c r="A141" s="166" t="str">
        <f t="shared" si="25"/>
        <v>фото</v>
      </c>
      <c r="B141" s="186">
        <v>1753</v>
      </c>
      <c r="C141" s="4" t="s">
        <v>1723</v>
      </c>
      <c r="D141" s="33" t="s">
        <v>1338</v>
      </c>
      <c r="E141" s="1"/>
      <c r="F141" s="11">
        <f t="shared" si="26"/>
        <v>150</v>
      </c>
      <c r="G141" s="10" t="s">
        <v>689</v>
      </c>
      <c r="H141" s="60"/>
      <c r="I141" s="11">
        <f t="shared" si="24"/>
        <v>0</v>
      </c>
      <c r="J141" s="68"/>
      <c r="K141" s="99">
        <v>150</v>
      </c>
      <c r="L141" s="70" t="str">
        <f t="shared" si="11"/>
        <v>.</v>
      </c>
      <c r="M141" s="103" t="s">
        <v>1139</v>
      </c>
    </row>
    <row r="142" spans="1:13" s="49" customFormat="1" ht="15" customHeight="1" x14ac:dyDescent="0.3">
      <c r="A142" s="166" t="str">
        <f>HYPERLINK("https://my-goldfish.ru/images/"&amp;M142,"фото")</f>
        <v>фото</v>
      </c>
      <c r="B142" s="186">
        <v>1301</v>
      </c>
      <c r="C142" s="4" t="s">
        <v>1722</v>
      </c>
      <c r="D142" s="33" t="s">
        <v>1338</v>
      </c>
      <c r="E142" s="1"/>
      <c r="F142" s="11">
        <f>K142</f>
        <v>150</v>
      </c>
      <c r="G142" s="10" t="s">
        <v>689</v>
      </c>
      <c r="H142" s="60"/>
      <c r="I142" s="11">
        <f t="shared" si="24"/>
        <v>0</v>
      </c>
      <c r="J142" s="68"/>
      <c r="K142" s="99">
        <v>150</v>
      </c>
      <c r="L142" s="70" t="str">
        <f t="shared" si="11"/>
        <v>.</v>
      </c>
      <c r="M142" s="103" t="s">
        <v>1138</v>
      </c>
    </row>
    <row r="143" spans="1:13" s="49" customFormat="1" ht="15" customHeight="1" x14ac:dyDescent="0.3">
      <c r="A143" s="166" t="str">
        <f t="shared" ref="A143" si="27">HYPERLINK("https://my-goldfish.ru/images/"&amp;M143,"фото")</f>
        <v>фото</v>
      </c>
      <c r="B143" s="186">
        <v>2269</v>
      </c>
      <c r="C143" s="4" t="s">
        <v>1724</v>
      </c>
      <c r="D143" s="33" t="s">
        <v>1338</v>
      </c>
      <c r="E143" s="1"/>
      <c r="F143" s="11">
        <f t="shared" ref="F143" si="28">K143</f>
        <v>150</v>
      </c>
      <c r="G143" s="10" t="s">
        <v>689</v>
      </c>
      <c r="H143" s="60"/>
      <c r="I143" s="11">
        <f t="shared" si="24"/>
        <v>0</v>
      </c>
      <c r="J143" s="68"/>
      <c r="K143" s="99">
        <v>150</v>
      </c>
      <c r="L143" s="70" t="str">
        <f t="shared" si="11"/>
        <v>.</v>
      </c>
      <c r="M143" s="103" t="s">
        <v>1725</v>
      </c>
    </row>
    <row r="144" spans="1:13" s="49" customFormat="1" ht="15" hidden="1" customHeight="1" x14ac:dyDescent="0.3">
      <c r="A144" s="165" t="str">
        <f>HYPERLINK("https://my-goldfish.ru/images/"&amp;M144,"фото")</f>
        <v>фото</v>
      </c>
      <c r="B144" s="227">
        <v>896</v>
      </c>
      <c r="C144" s="228" t="s">
        <v>23</v>
      </c>
      <c r="D144" s="6" t="s">
        <v>1338</v>
      </c>
      <c r="E144" s="2" t="s">
        <v>10</v>
      </c>
      <c r="F144" s="225">
        <f>K144</f>
        <v>150</v>
      </c>
      <c r="G144" s="13" t="s">
        <v>689</v>
      </c>
      <c r="H144" s="35"/>
      <c r="I144" s="14">
        <f t="shared" si="24"/>
        <v>0</v>
      </c>
      <c r="J144" s="69"/>
      <c r="K144" s="99">
        <v>150</v>
      </c>
      <c r="L144" s="70" t="str">
        <f t="shared" si="11"/>
        <v>нет в наличии</v>
      </c>
      <c r="M144" s="103" t="s">
        <v>1366</v>
      </c>
    </row>
    <row r="145" spans="1:13" s="49" customFormat="1" ht="15" hidden="1" customHeight="1" x14ac:dyDescent="0.3">
      <c r="A145" s="165" t="str">
        <f t="shared" si="25"/>
        <v>фото</v>
      </c>
      <c r="B145" s="185">
        <v>2227</v>
      </c>
      <c r="C145" s="5" t="s">
        <v>1603</v>
      </c>
      <c r="D145" s="6" t="s">
        <v>1339</v>
      </c>
      <c r="E145" s="2" t="s">
        <v>10</v>
      </c>
      <c r="F145" s="14">
        <f t="shared" si="26"/>
        <v>160</v>
      </c>
      <c r="G145" s="13"/>
      <c r="H145" s="35"/>
      <c r="I145" s="14">
        <f t="shared" si="24"/>
        <v>0</v>
      </c>
      <c r="J145" s="69"/>
      <c r="K145" s="99">
        <v>160</v>
      </c>
      <c r="L145" s="70" t="str">
        <f t="shared" si="11"/>
        <v>нет в наличии</v>
      </c>
      <c r="M145" s="103" t="s">
        <v>1602</v>
      </c>
    </row>
    <row r="146" spans="1:13" s="49" customFormat="1" ht="15" customHeight="1" x14ac:dyDescent="0.3">
      <c r="A146" s="166" t="str">
        <f t="shared" si="25"/>
        <v>фото</v>
      </c>
      <c r="B146" s="186">
        <v>2229</v>
      </c>
      <c r="C146" s="4" t="s">
        <v>1600</v>
      </c>
      <c r="D146" s="33" t="s">
        <v>1339</v>
      </c>
      <c r="E146" s="1"/>
      <c r="F146" s="11">
        <f t="shared" si="26"/>
        <v>160</v>
      </c>
      <c r="G146" s="10"/>
      <c r="H146" s="60"/>
      <c r="I146" s="11">
        <f t="shared" si="24"/>
        <v>0</v>
      </c>
      <c r="J146" s="68"/>
      <c r="K146" s="99">
        <v>160</v>
      </c>
      <c r="L146" s="70" t="str">
        <f t="shared" si="11"/>
        <v>.</v>
      </c>
      <c r="M146" s="103" t="s">
        <v>1601</v>
      </c>
    </row>
    <row r="147" spans="1:13" s="49" customFormat="1" ht="15" hidden="1" customHeight="1" x14ac:dyDescent="0.3">
      <c r="A147" s="165" t="str">
        <f t="shared" ref="A147" si="29">HYPERLINK("https://my-goldfish.ru/images/"&amp;M147,"фото")</f>
        <v>фото</v>
      </c>
      <c r="B147" s="185">
        <v>2228</v>
      </c>
      <c r="C147" s="5" t="s">
        <v>1604</v>
      </c>
      <c r="D147" s="6" t="s">
        <v>1339</v>
      </c>
      <c r="E147" s="2" t="s">
        <v>10</v>
      </c>
      <c r="F147" s="14">
        <f t="shared" si="26"/>
        <v>160</v>
      </c>
      <c r="G147" s="13"/>
      <c r="H147" s="35"/>
      <c r="I147" s="14">
        <f t="shared" si="24"/>
        <v>0</v>
      </c>
      <c r="J147" s="69"/>
      <c r="K147" s="99">
        <v>160</v>
      </c>
      <c r="L147" s="70" t="str">
        <f t="shared" si="11"/>
        <v>нет в наличии</v>
      </c>
      <c r="M147" s="103" t="s">
        <v>1605</v>
      </c>
    </row>
    <row r="148" spans="1:13" s="49" customFormat="1" ht="15" hidden="1" customHeight="1" x14ac:dyDescent="0.3">
      <c r="A148" s="165" t="str">
        <f t="shared" si="25"/>
        <v>фото</v>
      </c>
      <c r="B148" s="185">
        <v>2265</v>
      </c>
      <c r="C148" s="5" t="s">
        <v>1701</v>
      </c>
      <c r="D148" s="6" t="s">
        <v>1339</v>
      </c>
      <c r="E148" s="2" t="s">
        <v>10</v>
      </c>
      <c r="F148" s="14">
        <f t="shared" si="26"/>
        <v>160</v>
      </c>
      <c r="G148" s="13"/>
      <c r="H148" s="35"/>
      <c r="I148" s="14">
        <f t="shared" si="24"/>
        <v>0</v>
      </c>
      <c r="J148" s="69"/>
      <c r="K148" s="99">
        <v>160</v>
      </c>
      <c r="L148" s="70" t="str">
        <f t="shared" ref="L148:L211" si="30">IF(E148="нет в наличии","нет в наличии",".")</f>
        <v>нет в наличии</v>
      </c>
      <c r="M148" s="103" t="s">
        <v>1702</v>
      </c>
    </row>
    <row r="149" spans="1:13" s="49" customFormat="1" ht="15" customHeight="1" x14ac:dyDescent="0.3">
      <c r="A149" s="166" t="str">
        <f t="shared" si="25"/>
        <v>фото</v>
      </c>
      <c r="B149" s="186">
        <v>964</v>
      </c>
      <c r="C149" s="4" t="s">
        <v>28</v>
      </c>
      <c r="D149" s="33" t="s">
        <v>6</v>
      </c>
      <c r="E149" s="1"/>
      <c r="F149" s="11">
        <f t="shared" si="26"/>
        <v>50</v>
      </c>
      <c r="G149" s="10" t="s">
        <v>691</v>
      </c>
      <c r="H149" s="37"/>
      <c r="I149" s="11">
        <f t="shared" si="24"/>
        <v>0</v>
      </c>
      <c r="J149" s="68"/>
      <c r="K149" s="99">
        <v>50</v>
      </c>
      <c r="L149" s="70" t="str">
        <f t="shared" si="30"/>
        <v>.</v>
      </c>
      <c r="M149" s="103" t="s">
        <v>1140</v>
      </c>
    </row>
    <row r="150" spans="1:13" s="49" customFormat="1" ht="15" customHeight="1" x14ac:dyDescent="0.3">
      <c r="A150" s="166" t="str">
        <f t="shared" si="25"/>
        <v>фото</v>
      </c>
      <c r="B150" s="186">
        <v>961</v>
      </c>
      <c r="C150" s="4" t="s">
        <v>29</v>
      </c>
      <c r="D150" s="33" t="s">
        <v>6</v>
      </c>
      <c r="E150" s="1"/>
      <c r="F150" s="11">
        <f t="shared" si="26"/>
        <v>50</v>
      </c>
      <c r="G150" s="10" t="s">
        <v>689</v>
      </c>
      <c r="H150" s="60"/>
      <c r="I150" s="11">
        <f t="shared" si="24"/>
        <v>0</v>
      </c>
      <c r="J150" s="68"/>
      <c r="K150" s="99">
        <v>50</v>
      </c>
      <c r="L150" s="70" t="str">
        <f t="shared" si="30"/>
        <v>.</v>
      </c>
      <c r="M150" s="103" t="s">
        <v>1438</v>
      </c>
    </row>
    <row r="151" spans="1:13" s="49" customFormat="1" ht="15" customHeight="1" x14ac:dyDescent="0.3">
      <c r="A151" s="166" t="str">
        <f t="shared" si="25"/>
        <v>фото</v>
      </c>
      <c r="B151" s="186">
        <v>963</v>
      </c>
      <c r="C151" s="4" t="s">
        <v>1058</v>
      </c>
      <c r="D151" s="33" t="s">
        <v>6</v>
      </c>
      <c r="E151" s="1"/>
      <c r="F151" s="11">
        <f t="shared" si="26"/>
        <v>50</v>
      </c>
      <c r="G151" s="10" t="s">
        <v>689</v>
      </c>
      <c r="H151" s="60"/>
      <c r="I151" s="11">
        <f t="shared" si="24"/>
        <v>0</v>
      </c>
      <c r="J151" s="68"/>
      <c r="K151" s="99">
        <v>50</v>
      </c>
      <c r="L151" s="70" t="str">
        <f t="shared" si="30"/>
        <v>.</v>
      </c>
      <c r="M151" s="103" t="s">
        <v>1141</v>
      </c>
    </row>
    <row r="152" spans="1:13" s="49" customFormat="1" ht="15" hidden="1" customHeight="1" x14ac:dyDescent="0.3">
      <c r="A152" s="165" t="str">
        <f t="shared" si="25"/>
        <v>фото</v>
      </c>
      <c r="B152" s="185">
        <v>1001</v>
      </c>
      <c r="C152" s="5" t="s">
        <v>30</v>
      </c>
      <c r="D152" s="6" t="s">
        <v>6</v>
      </c>
      <c r="E152" s="2" t="s">
        <v>10</v>
      </c>
      <c r="F152" s="14">
        <f t="shared" si="26"/>
        <v>50</v>
      </c>
      <c r="G152" s="13" t="s">
        <v>689</v>
      </c>
      <c r="H152" s="35"/>
      <c r="I152" s="14">
        <f t="shared" si="24"/>
        <v>0</v>
      </c>
      <c r="J152" s="69"/>
      <c r="K152" s="99">
        <v>50</v>
      </c>
      <c r="L152" s="70" t="str">
        <f t="shared" si="30"/>
        <v>нет в наличии</v>
      </c>
      <c r="M152" s="103" t="s">
        <v>1367</v>
      </c>
    </row>
    <row r="153" spans="1:13" s="49" customFormat="1" ht="15" hidden="1" customHeight="1" x14ac:dyDescent="0.3">
      <c r="A153" s="165" t="str">
        <f t="shared" si="25"/>
        <v>фото</v>
      </c>
      <c r="B153" s="185">
        <v>852</v>
      </c>
      <c r="C153" s="5" t="s">
        <v>31</v>
      </c>
      <c r="D153" s="6" t="s">
        <v>6</v>
      </c>
      <c r="E153" s="2" t="s">
        <v>10</v>
      </c>
      <c r="F153" s="14">
        <f t="shared" si="26"/>
        <v>50</v>
      </c>
      <c r="G153" s="13" t="s">
        <v>689</v>
      </c>
      <c r="H153" s="35"/>
      <c r="I153" s="14">
        <f t="shared" si="24"/>
        <v>0</v>
      </c>
      <c r="J153" s="69"/>
      <c r="K153" s="99">
        <v>50</v>
      </c>
      <c r="L153" s="70" t="str">
        <f t="shared" si="30"/>
        <v>нет в наличии</v>
      </c>
      <c r="M153" s="103" t="s">
        <v>1142</v>
      </c>
    </row>
    <row r="154" spans="1:13" s="49" customFormat="1" ht="15" customHeight="1" x14ac:dyDescent="0.3">
      <c r="A154" s="166" t="str">
        <f t="shared" si="25"/>
        <v>фото</v>
      </c>
      <c r="B154" s="186">
        <v>1047</v>
      </c>
      <c r="C154" s="4" t="s">
        <v>32</v>
      </c>
      <c r="D154" s="33" t="s">
        <v>6</v>
      </c>
      <c r="E154" s="1"/>
      <c r="F154" s="11">
        <f t="shared" si="26"/>
        <v>50</v>
      </c>
      <c r="G154" s="10" t="s">
        <v>689</v>
      </c>
      <c r="H154" s="60"/>
      <c r="I154" s="11">
        <f t="shared" si="24"/>
        <v>0</v>
      </c>
      <c r="J154" s="68"/>
      <c r="K154" s="99">
        <v>50</v>
      </c>
      <c r="L154" s="70" t="str">
        <f t="shared" si="30"/>
        <v>.</v>
      </c>
      <c r="M154" s="103" t="s">
        <v>1143</v>
      </c>
    </row>
    <row r="155" spans="1:13" s="49" customFormat="1" ht="15" hidden="1" customHeight="1" x14ac:dyDescent="0.3">
      <c r="A155" s="165" t="str">
        <f t="shared" si="25"/>
        <v>фото</v>
      </c>
      <c r="B155" s="185">
        <v>965</v>
      </c>
      <c r="C155" s="5" t="s">
        <v>33</v>
      </c>
      <c r="D155" s="6" t="s">
        <v>6</v>
      </c>
      <c r="E155" s="2" t="s">
        <v>10</v>
      </c>
      <c r="F155" s="14">
        <f t="shared" si="26"/>
        <v>50</v>
      </c>
      <c r="G155" s="13" t="s">
        <v>689</v>
      </c>
      <c r="H155" s="35"/>
      <c r="I155" s="14">
        <f t="shared" si="24"/>
        <v>0</v>
      </c>
      <c r="J155" s="69"/>
      <c r="K155" s="99">
        <v>50</v>
      </c>
      <c r="L155" s="70" t="str">
        <f t="shared" si="30"/>
        <v>нет в наличии</v>
      </c>
      <c r="M155" s="103" t="s">
        <v>1368</v>
      </c>
    </row>
    <row r="156" spans="1:13" s="49" customFormat="1" ht="15" customHeight="1" x14ac:dyDescent="0.3">
      <c r="A156" s="166" t="str">
        <f t="shared" si="25"/>
        <v>фото</v>
      </c>
      <c r="B156" s="186">
        <v>960</v>
      </c>
      <c r="C156" s="4" t="s">
        <v>34</v>
      </c>
      <c r="D156" s="33" t="s">
        <v>6</v>
      </c>
      <c r="E156" s="1"/>
      <c r="F156" s="11">
        <f t="shared" si="26"/>
        <v>50</v>
      </c>
      <c r="G156" s="10" t="s">
        <v>689</v>
      </c>
      <c r="H156" s="60"/>
      <c r="I156" s="11">
        <f t="shared" si="24"/>
        <v>0</v>
      </c>
      <c r="J156" s="68"/>
      <c r="K156" s="99">
        <v>50</v>
      </c>
      <c r="L156" s="70" t="str">
        <f t="shared" si="30"/>
        <v>.</v>
      </c>
      <c r="M156" s="103" t="s">
        <v>1144</v>
      </c>
    </row>
    <row r="157" spans="1:13" s="49" customFormat="1" ht="15" hidden="1" customHeight="1" x14ac:dyDescent="0.3">
      <c r="A157" s="165" t="str">
        <f t="shared" si="25"/>
        <v>фото</v>
      </c>
      <c r="B157" s="185">
        <v>962</v>
      </c>
      <c r="C157" s="5" t="s">
        <v>35</v>
      </c>
      <c r="D157" s="6" t="s">
        <v>6</v>
      </c>
      <c r="E157" s="2" t="s">
        <v>10</v>
      </c>
      <c r="F157" s="14">
        <f t="shared" si="26"/>
        <v>50</v>
      </c>
      <c r="G157" s="13" t="s">
        <v>689</v>
      </c>
      <c r="H157" s="35"/>
      <c r="I157" s="14">
        <f t="shared" si="24"/>
        <v>0</v>
      </c>
      <c r="J157" s="69"/>
      <c r="K157" s="99">
        <v>50</v>
      </c>
      <c r="L157" s="70" t="str">
        <f t="shared" si="30"/>
        <v>нет в наличии</v>
      </c>
      <c r="M157" s="103" t="s">
        <v>1112</v>
      </c>
    </row>
    <row r="158" spans="1:13" s="49" customFormat="1" ht="15" customHeight="1" x14ac:dyDescent="0.3">
      <c r="A158" s="166" t="str">
        <f t="shared" si="25"/>
        <v>фото</v>
      </c>
      <c r="B158" s="186">
        <v>2153</v>
      </c>
      <c r="C158" s="4" t="s">
        <v>1081</v>
      </c>
      <c r="D158" s="33" t="s">
        <v>6</v>
      </c>
      <c r="E158" s="1"/>
      <c r="F158" s="11">
        <f t="shared" si="26"/>
        <v>160</v>
      </c>
      <c r="G158" s="10"/>
      <c r="H158" s="60"/>
      <c r="I158" s="11">
        <f t="shared" si="24"/>
        <v>0</v>
      </c>
      <c r="J158" s="68"/>
      <c r="K158" s="99">
        <v>160</v>
      </c>
      <c r="L158" s="70" t="str">
        <f t="shared" si="30"/>
        <v>.</v>
      </c>
      <c r="M158" s="103" t="s">
        <v>1369</v>
      </c>
    </row>
    <row r="159" spans="1:13" s="49" customFormat="1" ht="15" customHeight="1" x14ac:dyDescent="0.3">
      <c r="A159" s="166" t="str">
        <f t="shared" ref="A159" si="31">HYPERLINK("https://my-goldfish.ru/images/"&amp;M159,"фото")</f>
        <v>фото</v>
      </c>
      <c r="B159" s="186">
        <v>2263</v>
      </c>
      <c r="C159" s="4" t="s">
        <v>1697</v>
      </c>
      <c r="D159" s="33" t="s">
        <v>6</v>
      </c>
      <c r="E159" s="1"/>
      <c r="F159" s="11">
        <f t="shared" si="26"/>
        <v>160</v>
      </c>
      <c r="G159" s="10"/>
      <c r="H159" s="60"/>
      <c r="I159" s="11">
        <f t="shared" si="24"/>
        <v>0</v>
      </c>
      <c r="J159" s="68"/>
      <c r="K159" s="99">
        <v>160</v>
      </c>
      <c r="L159" s="70" t="str">
        <f t="shared" si="30"/>
        <v>.</v>
      </c>
      <c r="M159" s="103" t="s">
        <v>1698</v>
      </c>
    </row>
    <row r="160" spans="1:13" s="49" customFormat="1" ht="15" customHeight="1" x14ac:dyDescent="0.3">
      <c r="A160" s="166" t="str">
        <f t="shared" si="25"/>
        <v>фото</v>
      </c>
      <c r="B160" s="186">
        <v>2124</v>
      </c>
      <c r="C160" s="4" t="s">
        <v>1038</v>
      </c>
      <c r="D160" s="33" t="s">
        <v>6</v>
      </c>
      <c r="E160" s="1"/>
      <c r="F160" s="11">
        <f t="shared" si="26"/>
        <v>160</v>
      </c>
      <c r="G160" s="10"/>
      <c r="H160" s="60"/>
      <c r="I160" s="11">
        <f t="shared" si="24"/>
        <v>0</v>
      </c>
      <c r="J160" s="68"/>
      <c r="K160" s="99">
        <v>160</v>
      </c>
      <c r="L160" s="70" t="str">
        <f t="shared" si="30"/>
        <v>.</v>
      </c>
      <c r="M160" s="103" t="s">
        <v>1371</v>
      </c>
    </row>
    <row r="161" spans="1:13" s="49" customFormat="1" ht="15" customHeight="1" x14ac:dyDescent="0.3">
      <c r="A161" s="166" t="str">
        <f t="shared" si="25"/>
        <v>фото</v>
      </c>
      <c r="B161" s="186">
        <v>2123</v>
      </c>
      <c r="C161" s="4" t="s">
        <v>1039</v>
      </c>
      <c r="D161" s="33" t="s">
        <v>6</v>
      </c>
      <c r="E161" s="1"/>
      <c r="F161" s="11">
        <f t="shared" si="26"/>
        <v>160</v>
      </c>
      <c r="G161" s="10"/>
      <c r="H161" s="60"/>
      <c r="I161" s="11">
        <f t="shared" si="24"/>
        <v>0</v>
      </c>
      <c r="J161" s="68"/>
      <c r="K161" s="99">
        <v>160</v>
      </c>
      <c r="L161" s="70" t="str">
        <f t="shared" si="30"/>
        <v>.</v>
      </c>
      <c r="M161" s="103" t="s">
        <v>1040</v>
      </c>
    </row>
    <row r="162" spans="1:13" s="49" customFormat="1" ht="15" customHeight="1" x14ac:dyDescent="0.3">
      <c r="A162" s="166" t="str">
        <f t="shared" si="25"/>
        <v>фото</v>
      </c>
      <c r="B162" s="186">
        <v>2131</v>
      </c>
      <c r="C162" s="4" t="s">
        <v>1057</v>
      </c>
      <c r="D162" s="33" t="s">
        <v>6</v>
      </c>
      <c r="E162" s="1"/>
      <c r="F162" s="11">
        <f t="shared" si="26"/>
        <v>160</v>
      </c>
      <c r="G162" s="10"/>
      <c r="H162" s="60"/>
      <c r="I162" s="11">
        <f t="shared" si="24"/>
        <v>0</v>
      </c>
      <c r="J162" s="68"/>
      <c r="K162" s="99">
        <v>160</v>
      </c>
      <c r="L162" s="70" t="str">
        <f t="shared" si="30"/>
        <v>.</v>
      </c>
      <c r="M162" s="103" t="s">
        <v>1370</v>
      </c>
    </row>
    <row r="163" spans="1:13" s="49" customFormat="1" ht="15" customHeight="1" x14ac:dyDescent="0.3">
      <c r="A163" s="166" t="str">
        <f t="shared" si="25"/>
        <v>фото</v>
      </c>
      <c r="B163" s="186">
        <v>888</v>
      </c>
      <c r="C163" s="4" t="s">
        <v>317</v>
      </c>
      <c r="D163" s="33" t="s">
        <v>45</v>
      </c>
      <c r="E163" s="1"/>
      <c r="F163" s="11">
        <f t="shared" si="26"/>
        <v>120</v>
      </c>
      <c r="G163" s="10" t="s">
        <v>691</v>
      </c>
      <c r="H163" s="37"/>
      <c r="I163" s="11">
        <f t="shared" si="24"/>
        <v>0</v>
      </c>
      <c r="J163" s="68"/>
      <c r="K163" s="99">
        <v>120</v>
      </c>
      <c r="L163" s="70" t="str">
        <f t="shared" si="30"/>
        <v>.</v>
      </c>
      <c r="M163" s="103" t="s">
        <v>1145</v>
      </c>
    </row>
    <row r="164" spans="1:13" s="49" customFormat="1" ht="15" hidden="1" customHeight="1" x14ac:dyDescent="0.3">
      <c r="A164" s="165" t="str">
        <f t="shared" si="25"/>
        <v>фото</v>
      </c>
      <c r="B164" s="227">
        <v>898</v>
      </c>
      <c r="C164" s="228" t="s">
        <v>318</v>
      </c>
      <c r="D164" s="6" t="s">
        <v>45</v>
      </c>
      <c r="E164" s="2" t="s">
        <v>10</v>
      </c>
      <c r="F164" s="225">
        <f t="shared" si="26"/>
        <v>120</v>
      </c>
      <c r="G164" s="13" t="s">
        <v>689</v>
      </c>
      <c r="H164" s="35"/>
      <c r="I164" s="14">
        <f t="shared" si="24"/>
        <v>0</v>
      </c>
      <c r="J164" s="69"/>
      <c r="K164" s="99">
        <v>120</v>
      </c>
      <c r="L164" s="70" t="str">
        <f t="shared" si="30"/>
        <v>нет в наличии</v>
      </c>
      <c r="M164" s="103" t="s">
        <v>1439</v>
      </c>
    </row>
    <row r="165" spans="1:13" s="49" customFormat="1" ht="15" hidden="1" customHeight="1" x14ac:dyDescent="0.3">
      <c r="A165" s="165" t="str">
        <f t="shared" si="25"/>
        <v>фото</v>
      </c>
      <c r="B165" s="185">
        <v>849</v>
      </c>
      <c r="C165" s="5" t="s">
        <v>319</v>
      </c>
      <c r="D165" s="6" t="s">
        <v>45</v>
      </c>
      <c r="E165" s="2" t="s">
        <v>10</v>
      </c>
      <c r="F165" s="14">
        <f t="shared" si="26"/>
        <v>120</v>
      </c>
      <c r="G165" s="13" t="s">
        <v>689</v>
      </c>
      <c r="H165" s="35"/>
      <c r="I165" s="14">
        <f t="shared" si="24"/>
        <v>0</v>
      </c>
      <c r="J165" s="69"/>
      <c r="K165" s="99">
        <v>120</v>
      </c>
      <c r="L165" s="70" t="str">
        <f t="shared" si="30"/>
        <v>нет в наличии</v>
      </c>
      <c r="M165" s="103" t="s">
        <v>1440</v>
      </c>
    </row>
    <row r="166" spans="1:13" s="49" customFormat="1" ht="15" hidden="1" customHeight="1" x14ac:dyDescent="0.3">
      <c r="A166" s="165" t="str">
        <f t="shared" si="25"/>
        <v>фото</v>
      </c>
      <c r="B166" s="185">
        <v>846</v>
      </c>
      <c r="C166" s="5" t="s">
        <v>320</v>
      </c>
      <c r="D166" s="6" t="s">
        <v>45</v>
      </c>
      <c r="E166" s="2" t="s">
        <v>10</v>
      </c>
      <c r="F166" s="14">
        <f t="shared" si="26"/>
        <v>120</v>
      </c>
      <c r="G166" s="13" t="s">
        <v>689</v>
      </c>
      <c r="H166" s="35"/>
      <c r="I166" s="14">
        <f t="shared" si="24"/>
        <v>0</v>
      </c>
      <c r="J166" s="69"/>
      <c r="K166" s="99">
        <v>120</v>
      </c>
      <c r="L166" s="70" t="str">
        <f t="shared" si="30"/>
        <v>нет в наличии</v>
      </c>
      <c r="M166" s="103" t="s">
        <v>1146</v>
      </c>
    </row>
    <row r="167" spans="1:13" s="49" customFormat="1" ht="15" hidden="1" customHeight="1" x14ac:dyDescent="0.3">
      <c r="A167" s="165" t="str">
        <f t="shared" si="25"/>
        <v>фото</v>
      </c>
      <c r="B167" s="185">
        <v>1886</v>
      </c>
      <c r="C167" s="5" t="s">
        <v>321</v>
      </c>
      <c r="D167" s="6" t="s">
        <v>1338</v>
      </c>
      <c r="E167" s="2" t="s">
        <v>10</v>
      </c>
      <c r="F167" s="14">
        <f t="shared" si="26"/>
        <v>120</v>
      </c>
      <c r="G167" s="13" t="s">
        <v>689</v>
      </c>
      <c r="H167" s="35"/>
      <c r="I167" s="14">
        <f t="shared" si="24"/>
        <v>0</v>
      </c>
      <c r="J167" s="69"/>
      <c r="K167" s="99">
        <v>120</v>
      </c>
      <c r="L167" s="70" t="str">
        <f t="shared" si="30"/>
        <v>нет в наличии</v>
      </c>
      <c r="M167" s="103" t="s">
        <v>1372</v>
      </c>
    </row>
    <row r="168" spans="1:13" s="49" customFormat="1" ht="15" customHeight="1" x14ac:dyDescent="0.3">
      <c r="A168" s="166" t="str">
        <f t="shared" si="25"/>
        <v>фото</v>
      </c>
      <c r="B168" s="186">
        <v>893</v>
      </c>
      <c r="C168" s="4" t="s">
        <v>322</v>
      </c>
      <c r="D168" s="33" t="s">
        <v>45</v>
      </c>
      <c r="E168" s="1" t="s">
        <v>1775</v>
      </c>
      <c r="F168" s="11">
        <f t="shared" si="26"/>
        <v>120</v>
      </c>
      <c r="G168" s="10" t="s">
        <v>689</v>
      </c>
      <c r="H168" s="60"/>
      <c r="I168" s="11">
        <f t="shared" si="24"/>
        <v>0</v>
      </c>
      <c r="J168" s="68"/>
      <c r="K168" s="99">
        <v>120</v>
      </c>
      <c r="L168" s="70" t="str">
        <f t="shared" si="30"/>
        <v>.</v>
      </c>
      <c r="M168" s="103" t="s">
        <v>1147</v>
      </c>
    </row>
    <row r="169" spans="1:13" s="49" customFormat="1" ht="15" customHeight="1" x14ac:dyDescent="0.3">
      <c r="A169" s="166" t="str">
        <f t="shared" si="25"/>
        <v>фото</v>
      </c>
      <c r="B169" s="186">
        <v>847</v>
      </c>
      <c r="C169" s="4" t="s">
        <v>323</v>
      </c>
      <c r="D169" s="33" t="s">
        <v>45</v>
      </c>
      <c r="E169" s="1"/>
      <c r="F169" s="11">
        <f t="shared" ref="F169" si="32">K169</f>
        <v>120</v>
      </c>
      <c r="G169" s="10" t="s">
        <v>689</v>
      </c>
      <c r="H169" s="60"/>
      <c r="I169" s="11">
        <f t="shared" si="24"/>
        <v>0</v>
      </c>
      <c r="J169" s="68"/>
      <c r="K169" s="99">
        <v>120</v>
      </c>
      <c r="L169" s="70" t="str">
        <f t="shared" si="30"/>
        <v>.</v>
      </c>
      <c r="M169" s="103" t="s">
        <v>1148</v>
      </c>
    </row>
    <row r="170" spans="1:13" s="49" customFormat="1" ht="15" customHeight="1" x14ac:dyDescent="0.3">
      <c r="A170" s="166" t="str">
        <f t="shared" si="25"/>
        <v>фото</v>
      </c>
      <c r="B170" s="186">
        <v>894</v>
      </c>
      <c r="C170" s="4" t="s">
        <v>324</v>
      </c>
      <c r="D170" s="33" t="s">
        <v>45</v>
      </c>
      <c r="E170" s="1"/>
      <c r="F170" s="11">
        <f t="shared" si="26"/>
        <v>120</v>
      </c>
      <c r="G170" s="10" t="s">
        <v>689</v>
      </c>
      <c r="H170" s="60"/>
      <c r="I170" s="11">
        <f t="shared" si="24"/>
        <v>0</v>
      </c>
      <c r="J170" s="68"/>
      <c r="K170" s="99">
        <v>120</v>
      </c>
      <c r="L170" s="70" t="str">
        <f t="shared" si="30"/>
        <v>.</v>
      </c>
      <c r="M170" s="103" t="s">
        <v>1149</v>
      </c>
    </row>
    <row r="171" spans="1:13" s="49" customFormat="1" ht="15" customHeight="1" x14ac:dyDescent="0.3">
      <c r="A171" s="166" t="str">
        <f t="shared" si="25"/>
        <v>фото</v>
      </c>
      <c r="B171" s="186">
        <v>848</v>
      </c>
      <c r="C171" s="4" t="s">
        <v>325</v>
      </c>
      <c r="D171" s="33" t="s">
        <v>45</v>
      </c>
      <c r="E171" s="1"/>
      <c r="F171" s="11">
        <f t="shared" si="26"/>
        <v>120</v>
      </c>
      <c r="G171" s="10" t="s">
        <v>689</v>
      </c>
      <c r="H171" s="60"/>
      <c r="I171" s="11">
        <f t="shared" si="24"/>
        <v>0</v>
      </c>
      <c r="J171" s="68"/>
      <c r="K171" s="99">
        <v>120</v>
      </c>
      <c r="L171" s="70" t="str">
        <f t="shared" si="30"/>
        <v>.</v>
      </c>
      <c r="M171" s="103" t="s">
        <v>1150</v>
      </c>
    </row>
    <row r="172" spans="1:13" s="49" customFormat="1" ht="15" customHeight="1" x14ac:dyDescent="0.3">
      <c r="A172" s="437" t="str">
        <f t="shared" si="25"/>
        <v>фото</v>
      </c>
      <c r="B172" s="186">
        <v>2286</v>
      </c>
      <c r="C172" s="4" t="s">
        <v>1766</v>
      </c>
      <c r="D172" s="33" t="s">
        <v>45</v>
      </c>
      <c r="E172" s="1"/>
      <c r="F172" s="11">
        <f t="shared" si="26"/>
        <v>120</v>
      </c>
      <c r="G172" s="10" t="s">
        <v>689</v>
      </c>
      <c r="H172" s="60"/>
      <c r="I172" s="11">
        <f t="shared" si="24"/>
        <v>0</v>
      </c>
      <c r="J172" s="68"/>
      <c r="K172" s="99">
        <v>120</v>
      </c>
      <c r="L172" s="70" t="str">
        <f t="shared" si="30"/>
        <v>.</v>
      </c>
      <c r="M172" s="103" t="s">
        <v>1767</v>
      </c>
    </row>
    <row r="173" spans="1:13" s="49" customFormat="1" ht="21" customHeight="1" x14ac:dyDescent="0.3">
      <c r="A173" s="250" t="s">
        <v>1711</v>
      </c>
      <c r="B173" s="250" t="s">
        <v>1711</v>
      </c>
      <c r="C173" s="233" t="s">
        <v>1101</v>
      </c>
      <c r="D173" s="251" t="s">
        <v>1711</v>
      </c>
      <c r="E173" s="252" t="s">
        <v>1711</v>
      </c>
      <c r="F173" s="149"/>
      <c r="G173" s="149"/>
      <c r="H173" s="168"/>
      <c r="I173" s="149"/>
      <c r="J173" s="254" t="s">
        <v>1711</v>
      </c>
      <c r="K173" s="100"/>
      <c r="L173" s="70" t="str">
        <f t="shared" si="30"/>
        <v>.</v>
      </c>
      <c r="M173" s="146"/>
    </row>
    <row r="174" spans="1:13" s="49" customFormat="1" ht="15" customHeight="1" x14ac:dyDescent="0.3">
      <c r="A174" s="166" t="str">
        <f t="shared" ref="A174:A184" si="33">HYPERLINK("https://my-goldfish.ru/images/"&amp;M174,"фото")</f>
        <v>фото</v>
      </c>
      <c r="B174" s="186">
        <v>104</v>
      </c>
      <c r="C174" s="4" t="s">
        <v>64</v>
      </c>
      <c r="D174" s="33" t="s">
        <v>12</v>
      </c>
      <c r="E174" s="1"/>
      <c r="F174" s="11">
        <f t="shared" si="26"/>
        <v>100</v>
      </c>
      <c r="G174" s="10" t="s">
        <v>691</v>
      </c>
      <c r="H174" s="37"/>
      <c r="I174" s="11">
        <f t="shared" ref="I174:I184" si="34">F174*H174</f>
        <v>0</v>
      </c>
      <c r="J174" s="68"/>
      <c r="K174" s="99">
        <v>100</v>
      </c>
      <c r="L174" s="70" t="str">
        <f t="shared" si="30"/>
        <v>.</v>
      </c>
      <c r="M174" s="103" t="s">
        <v>1159</v>
      </c>
    </row>
    <row r="175" spans="1:13" s="49" customFormat="1" ht="15" customHeight="1" x14ac:dyDescent="0.3">
      <c r="A175" s="166" t="str">
        <f t="shared" si="33"/>
        <v>фото</v>
      </c>
      <c r="B175" s="186">
        <v>2258</v>
      </c>
      <c r="C175" s="4" t="s">
        <v>1686</v>
      </c>
      <c r="D175" s="33" t="s">
        <v>25</v>
      </c>
      <c r="E175" s="1"/>
      <c r="F175" s="11">
        <f t="shared" si="26"/>
        <v>100</v>
      </c>
      <c r="G175" s="10" t="s">
        <v>689</v>
      </c>
      <c r="H175" s="60"/>
      <c r="I175" s="11">
        <f t="shared" si="34"/>
        <v>0</v>
      </c>
      <c r="J175" s="68"/>
      <c r="K175" s="99">
        <v>100</v>
      </c>
      <c r="L175" s="70" t="str">
        <f t="shared" si="30"/>
        <v>.</v>
      </c>
      <c r="M175" s="103" t="s">
        <v>1689</v>
      </c>
    </row>
    <row r="176" spans="1:13" s="54" customFormat="1" ht="15" customHeight="1" x14ac:dyDescent="0.3">
      <c r="A176" s="166" t="str">
        <f t="shared" si="33"/>
        <v>фото</v>
      </c>
      <c r="B176" s="249">
        <v>307</v>
      </c>
      <c r="C176" s="4" t="s">
        <v>1651</v>
      </c>
      <c r="D176" s="33" t="s">
        <v>25</v>
      </c>
      <c r="E176" s="1"/>
      <c r="F176" s="11">
        <f t="shared" si="26"/>
        <v>390</v>
      </c>
      <c r="G176" s="10"/>
      <c r="H176" s="60"/>
      <c r="I176" s="11">
        <f t="shared" si="34"/>
        <v>0</v>
      </c>
      <c r="J176" s="68"/>
      <c r="K176" s="99">
        <v>390</v>
      </c>
      <c r="L176" s="70" t="str">
        <f t="shared" si="30"/>
        <v>.</v>
      </c>
      <c r="M176" s="103" t="s">
        <v>1160</v>
      </c>
    </row>
    <row r="177" spans="1:13" s="49" customFormat="1" ht="15" hidden="1" customHeight="1" x14ac:dyDescent="0.3">
      <c r="A177" s="165" t="str">
        <f t="shared" si="33"/>
        <v>фото</v>
      </c>
      <c r="B177" s="230">
        <v>98</v>
      </c>
      <c r="C177" s="228" t="s">
        <v>66</v>
      </c>
      <c r="D177" s="6" t="s">
        <v>4</v>
      </c>
      <c r="E177" s="2" t="s">
        <v>10</v>
      </c>
      <c r="F177" s="225">
        <f t="shared" si="26"/>
        <v>590</v>
      </c>
      <c r="G177" s="13"/>
      <c r="H177" s="35"/>
      <c r="I177" s="14">
        <f t="shared" si="34"/>
        <v>0</v>
      </c>
      <c r="J177" s="69"/>
      <c r="K177" s="99">
        <v>590</v>
      </c>
      <c r="L177" s="70" t="str">
        <f t="shared" si="30"/>
        <v>нет в наличии</v>
      </c>
      <c r="M177" s="103" t="s">
        <v>1160</v>
      </c>
    </row>
    <row r="178" spans="1:13" s="49" customFormat="1" ht="15" hidden="1" customHeight="1" x14ac:dyDescent="0.3">
      <c r="A178" s="165" t="str">
        <f t="shared" si="33"/>
        <v>фото</v>
      </c>
      <c r="B178" s="227">
        <v>2099</v>
      </c>
      <c r="C178" s="228" t="s">
        <v>1014</v>
      </c>
      <c r="D178" s="6" t="s">
        <v>46</v>
      </c>
      <c r="E178" s="2" t="s">
        <v>10</v>
      </c>
      <c r="F178" s="225">
        <f t="shared" si="26"/>
        <v>790</v>
      </c>
      <c r="G178" s="13"/>
      <c r="H178" s="35"/>
      <c r="I178" s="14">
        <f t="shared" si="34"/>
        <v>0</v>
      </c>
      <c r="J178" s="69"/>
      <c r="K178" s="99">
        <v>790</v>
      </c>
      <c r="L178" s="70" t="str">
        <f t="shared" si="30"/>
        <v>нет в наличии</v>
      </c>
      <c r="M178" s="103" t="s">
        <v>1160</v>
      </c>
    </row>
    <row r="179" spans="1:13" s="49" customFormat="1" ht="15" hidden="1" customHeight="1" x14ac:dyDescent="0.3">
      <c r="A179" s="165" t="str">
        <f t="shared" si="33"/>
        <v>фото</v>
      </c>
      <c r="B179" s="227">
        <v>2059</v>
      </c>
      <c r="C179" s="228" t="s">
        <v>900</v>
      </c>
      <c r="D179" s="6" t="s">
        <v>4</v>
      </c>
      <c r="E179" s="2" t="s">
        <v>10</v>
      </c>
      <c r="F179" s="225">
        <f t="shared" si="26"/>
        <v>370</v>
      </c>
      <c r="G179" s="13"/>
      <c r="H179" s="35"/>
      <c r="I179" s="14">
        <f t="shared" si="34"/>
        <v>0</v>
      </c>
      <c r="J179" s="69"/>
      <c r="K179" s="99">
        <v>370</v>
      </c>
      <c r="L179" s="70" t="str">
        <f t="shared" si="30"/>
        <v>нет в наличии</v>
      </c>
      <c r="M179" s="103" t="s">
        <v>1397</v>
      </c>
    </row>
    <row r="180" spans="1:13" s="49" customFormat="1" ht="15" hidden="1" customHeight="1" x14ac:dyDescent="0.3">
      <c r="A180" s="165" t="str">
        <f t="shared" si="33"/>
        <v>фото</v>
      </c>
      <c r="B180" s="227">
        <v>1918</v>
      </c>
      <c r="C180" s="228" t="s">
        <v>68</v>
      </c>
      <c r="D180" s="6" t="s">
        <v>4</v>
      </c>
      <c r="E180" s="2" t="s">
        <v>10</v>
      </c>
      <c r="F180" s="225">
        <f t="shared" si="26"/>
        <v>150</v>
      </c>
      <c r="G180" s="13" t="s">
        <v>689</v>
      </c>
      <c r="H180" s="35"/>
      <c r="I180" s="14">
        <f t="shared" si="34"/>
        <v>0</v>
      </c>
      <c r="J180" s="69"/>
      <c r="K180" s="99">
        <v>150</v>
      </c>
      <c r="L180" s="70" t="str">
        <f t="shared" si="30"/>
        <v>нет в наличии</v>
      </c>
      <c r="M180" s="103" t="s">
        <v>1161</v>
      </c>
    </row>
    <row r="181" spans="1:13" s="49" customFormat="1" ht="14.5" x14ac:dyDescent="0.3">
      <c r="A181" s="166" t="str">
        <f t="shared" si="33"/>
        <v>фото</v>
      </c>
      <c r="B181" s="186">
        <v>99</v>
      </c>
      <c r="C181" s="4" t="s">
        <v>813</v>
      </c>
      <c r="D181" s="33" t="s">
        <v>67</v>
      </c>
      <c r="E181" s="1"/>
      <c r="F181" s="11">
        <f t="shared" si="26"/>
        <v>100</v>
      </c>
      <c r="G181" s="10" t="s">
        <v>691</v>
      </c>
      <c r="H181" s="37"/>
      <c r="I181" s="11">
        <f t="shared" si="34"/>
        <v>0</v>
      </c>
      <c r="J181" s="68"/>
      <c r="K181" s="99">
        <v>100</v>
      </c>
      <c r="L181" s="70" t="str">
        <f t="shared" si="30"/>
        <v>.</v>
      </c>
      <c r="M181" s="103" t="s">
        <v>1161</v>
      </c>
    </row>
    <row r="182" spans="1:13" s="49" customFormat="1" ht="15" hidden="1" customHeight="1" x14ac:dyDescent="0.3">
      <c r="A182" s="165" t="str">
        <f t="shared" si="33"/>
        <v>фото</v>
      </c>
      <c r="B182" s="227">
        <v>2200</v>
      </c>
      <c r="C182" s="228" t="s">
        <v>1351</v>
      </c>
      <c r="D182" s="6" t="s">
        <v>70</v>
      </c>
      <c r="E182" s="2" t="s">
        <v>10</v>
      </c>
      <c r="F182" s="225">
        <f t="shared" si="26"/>
        <v>470</v>
      </c>
      <c r="G182" s="13"/>
      <c r="H182" s="35"/>
      <c r="I182" s="14">
        <f t="shared" si="34"/>
        <v>0</v>
      </c>
      <c r="J182" s="69"/>
      <c r="K182" s="99">
        <v>470</v>
      </c>
      <c r="L182" s="70" t="str">
        <f t="shared" si="30"/>
        <v>нет в наличии</v>
      </c>
      <c r="M182" s="103" t="s">
        <v>1352</v>
      </c>
    </row>
    <row r="183" spans="1:13" s="49" customFormat="1" ht="15" customHeight="1" x14ac:dyDescent="0.3">
      <c r="A183" s="166" t="str">
        <f t="shared" ref="A183" si="35">HYPERLINK("https://my-goldfish.ru/images/"&amp;M183,"фото")</f>
        <v>фото</v>
      </c>
      <c r="B183" s="186">
        <v>2287</v>
      </c>
      <c r="C183" s="4" t="s">
        <v>1769</v>
      </c>
      <c r="D183" s="33" t="s">
        <v>25</v>
      </c>
      <c r="E183" s="1"/>
      <c r="F183" s="11">
        <f t="shared" ref="F183" si="36">K183</f>
        <v>240</v>
      </c>
      <c r="G183" s="10" t="s">
        <v>689</v>
      </c>
      <c r="H183" s="60"/>
      <c r="I183" s="11">
        <f t="shared" si="34"/>
        <v>0</v>
      </c>
      <c r="J183" s="68"/>
      <c r="K183" s="99">
        <v>240</v>
      </c>
      <c r="L183" s="70" t="str">
        <f t="shared" si="30"/>
        <v>.</v>
      </c>
      <c r="M183" s="103" t="s">
        <v>1770</v>
      </c>
    </row>
    <row r="184" spans="1:13" s="49" customFormat="1" ht="15" hidden="1" customHeight="1" x14ac:dyDescent="0.3">
      <c r="A184" s="165" t="str">
        <f t="shared" si="33"/>
        <v>фото</v>
      </c>
      <c r="B184" s="185">
        <v>143</v>
      </c>
      <c r="C184" s="5" t="s">
        <v>69</v>
      </c>
      <c r="D184" s="6" t="s">
        <v>4</v>
      </c>
      <c r="E184" s="2" t="s">
        <v>10</v>
      </c>
      <c r="F184" s="14">
        <f t="shared" si="26"/>
        <v>280</v>
      </c>
      <c r="G184" s="13" t="s">
        <v>689</v>
      </c>
      <c r="H184" s="35"/>
      <c r="I184" s="14">
        <f t="shared" si="34"/>
        <v>0</v>
      </c>
      <c r="J184" s="69"/>
      <c r="K184" s="99">
        <v>280</v>
      </c>
      <c r="L184" s="70" t="str">
        <f t="shared" si="30"/>
        <v>нет в наличии</v>
      </c>
      <c r="M184" s="103" t="s">
        <v>1447</v>
      </c>
    </row>
    <row r="185" spans="1:13" s="49" customFormat="1" ht="21" customHeight="1" x14ac:dyDescent="0.3">
      <c r="A185" s="250" t="s">
        <v>1711</v>
      </c>
      <c r="B185" s="250" t="s">
        <v>1711</v>
      </c>
      <c r="C185" s="233" t="s">
        <v>1060</v>
      </c>
      <c r="D185" s="251" t="s">
        <v>1711</v>
      </c>
      <c r="E185" s="252" t="s">
        <v>1711</v>
      </c>
      <c r="F185" s="149"/>
      <c r="G185" s="149"/>
      <c r="H185" s="168"/>
      <c r="I185" s="149"/>
      <c r="J185" s="254" t="s">
        <v>1711</v>
      </c>
      <c r="K185" s="100"/>
      <c r="L185" s="70" t="str">
        <f t="shared" si="30"/>
        <v>.</v>
      </c>
      <c r="M185" s="146"/>
    </row>
    <row r="186" spans="1:13" s="49" customFormat="1" ht="18.75" customHeight="1" x14ac:dyDescent="0.3">
      <c r="A186" s="250" t="s">
        <v>1711</v>
      </c>
      <c r="B186" s="250" t="s">
        <v>1711</v>
      </c>
      <c r="C186" s="152" t="s">
        <v>1062</v>
      </c>
      <c r="D186" s="251" t="s">
        <v>1711</v>
      </c>
      <c r="E186" s="252" t="s">
        <v>1711</v>
      </c>
      <c r="F186" s="149"/>
      <c r="G186" s="149"/>
      <c r="H186" s="168"/>
      <c r="I186" s="149"/>
      <c r="J186" s="254" t="s">
        <v>1711</v>
      </c>
      <c r="K186" s="100"/>
      <c r="L186" s="70" t="str">
        <f t="shared" si="30"/>
        <v>.</v>
      </c>
      <c r="M186" s="146"/>
    </row>
    <row r="187" spans="1:13" s="49" customFormat="1" ht="15" customHeight="1" x14ac:dyDescent="0.3">
      <c r="A187" s="166" t="str">
        <f t="shared" ref="A187:A188" si="37">HYPERLINK("https://my-goldfish.ru/images/"&amp;M187,"фото")</f>
        <v>фото</v>
      </c>
      <c r="B187" s="186">
        <v>2169</v>
      </c>
      <c r="C187" s="4" t="s">
        <v>1300</v>
      </c>
      <c r="D187" s="33" t="s">
        <v>25</v>
      </c>
      <c r="E187" s="1"/>
      <c r="F187" s="11">
        <f t="shared" si="26"/>
        <v>110</v>
      </c>
      <c r="G187" s="10" t="s">
        <v>689</v>
      </c>
      <c r="H187" s="60"/>
      <c r="I187" s="11">
        <f t="shared" ref="I187:I218" si="38">F187*H187</f>
        <v>0</v>
      </c>
      <c r="J187" s="68"/>
      <c r="K187" s="99">
        <v>110</v>
      </c>
      <c r="L187" s="70" t="str">
        <f t="shared" si="30"/>
        <v>.</v>
      </c>
      <c r="M187" s="103" t="s">
        <v>1163</v>
      </c>
    </row>
    <row r="188" spans="1:13" s="49" customFormat="1" ht="15" customHeight="1" x14ac:dyDescent="0.3">
      <c r="A188" s="166" t="str">
        <f t="shared" si="37"/>
        <v>фото</v>
      </c>
      <c r="B188" s="186">
        <v>860</v>
      </c>
      <c r="C188" s="4" t="s">
        <v>1301</v>
      </c>
      <c r="D188" s="33" t="s">
        <v>25</v>
      </c>
      <c r="E188" s="1"/>
      <c r="F188" s="11">
        <f t="shared" si="26"/>
        <v>110</v>
      </c>
      <c r="G188" s="10" t="s">
        <v>689</v>
      </c>
      <c r="H188" s="60"/>
      <c r="I188" s="11">
        <f t="shared" si="38"/>
        <v>0</v>
      </c>
      <c r="J188" s="68"/>
      <c r="K188" s="99">
        <v>110</v>
      </c>
      <c r="L188" s="70" t="str">
        <f t="shared" si="30"/>
        <v>.</v>
      </c>
      <c r="M188" s="103" t="s">
        <v>1162</v>
      </c>
    </row>
    <row r="189" spans="1:13" s="49" customFormat="1" ht="15" hidden="1" customHeight="1" x14ac:dyDescent="0.3">
      <c r="A189" s="165" t="str">
        <f t="shared" ref="A189:A220" si="39">HYPERLINK("https://my-goldfish.ru/images/"&amp;M189,"фото")</f>
        <v>фото</v>
      </c>
      <c r="B189" s="227">
        <v>2248</v>
      </c>
      <c r="C189" s="228" t="s">
        <v>1664</v>
      </c>
      <c r="D189" s="6" t="s">
        <v>25</v>
      </c>
      <c r="E189" s="2" t="s">
        <v>10</v>
      </c>
      <c r="F189" s="225">
        <f t="shared" si="26"/>
        <v>100</v>
      </c>
      <c r="G189" s="13" t="s">
        <v>689</v>
      </c>
      <c r="H189" s="35"/>
      <c r="I189" s="14">
        <f t="shared" si="38"/>
        <v>0</v>
      </c>
      <c r="J189" s="69"/>
      <c r="K189" s="99">
        <v>100</v>
      </c>
      <c r="L189" s="70" t="str">
        <f t="shared" si="30"/>
        <v>нет в наличии</v>
      </c>
      <c r="M189" s="103" t="s">
        <v>1665</v>
      </c>
    </row>
    <row r="190" spans="1:13" s="49" customFormat="1" ht="15" hidden="1" customHeight="1" x14ac:dyDescent="0.3">
      <c r="A190" s="165" t="str">
        <f t="shared" si="39"/>
        <v>фото</v>
      </c>
      <c r="B190" s="227">
        <v>2247</v>
      </c>
      <c r="C190" s="228" t="s">
        <v>1663</v>
      </c>
      <c r="D190" s="6" t="s">
        <v>25</v>
      </c>
      <c r="E190" s="2" t="s">
        <v>10</v>
      </c>
      <c r="F190" s="225">
        <f t="shared" si="26"/>
        <v>100</v>
      </c>
      <c r="G190" s="13" t="s">
        <v>689</v>
      </c>
      <c r="H190" s="35"/>
      <c r="I190" s="14">
        <f t="shared" si="38"/>
        <v>0</v>
      </c>
      <c r="J190" s="69"/>
      <c r="K190" s="99">
        <v>100</v>
      </c>
      <c r="L190" s="70" t="str">
        <f t="shared" si="30"/>
        <v>нет в наличии</v>
      </c>
      <c r="M190" s="103" t="s">
        <v>1666</v>
      </c>
    </row>
    <row r="191" spans="1:13" s="49" customFormat="1" ht="14.5" x14ac:dyDescent="0.3">
      <c r="A191" s="166" t="str">
        <f t="shared" si="39"/>
        <v>фото</v>
      </c>
      <c r="B191" s="186">
        <v>506</v>
      </c>
      <c r="C191" s="4" t="s">
        <v>73</v>
      </c>
      <c r="D191" s="33" t="s">
        <v>25</v>
      </c>
      <c r="E191" s="1"/>
      <c r="F191" s="11">
        <f t="shared" si="26"/>
        <v>110</v>
      </c>
      <c r="G191" s="10" t="s">
        <v>689</v>
      </c>
      <c r="H191" s="60"/>
      <c r="I191" s="11">
        <f t="shared" si="38"/>
        <v>0</v>
      </c>
      <c r="J191" s="68"/>
      <c r="K191" s="99">
        <v>110</v>
      </c>
      <c r="L191" s="70" t="str">
        <f t="shared" si="30"/>
        <v>.</v>
      </c>
      <c r="M191" s="103" t="s">
        <v>1162</v>
      </c>
    </row>
    <row r="192" spans="1:13" s="49" customFormat="1" ht="14.5" x14ac:dyDescent="0.3">
      <c r="A192" s="166" t="str">
        <f t="shared" si="39"/>
        <v>фото</v>
      </c>
      <c r="B192" s="186">
        <v>505</v>
      </c>
      <c r="C192" s="4" t="s">
        <v>72</v>
      </c>
      <c r="D192" s="33" t="s">
        <v>25</v>
      </c>
      <c r="E192" s="1"/>
      <c r="F192" s="11">
        <f t="shared" si="26"/>
        <v>110</v>
      </c>
      <c r="G192" s="10" t="s">
        <v>689</v>
      </c>
      <c r="H192" s="60"/>
      <c r="I192" s="11">
        <f t="shared" si="38"/>
        <v>0</v>
      </c>
      <c r="J192" s="68"/>
      <c r="K192" s="99">
        <v>110</v>
      </c>
      <c r="L192" s="70" t="str">
        <f t="shared" si="30"/>
        <v>.</v>
      </c>
      <c r="M192" s="103" t="s">
        <v>1163</v>
      </c>
    </row>
    <row r="193" spans="1:13" s="49" customFormat="1" ht="15" hidden="1" customHeight="1" x14ac:dyDescent="0.3">
      <c r="A193" s="165" t="str">
        <f t="shared" si="39"/>
        <v>фото</v>
      </c>
      <c r="B193" s="185">
        <v>1750</v>
      </c>
      <c r="C193" s="5" t="s">
        <v>1080</v>
      </c>
      <c r="D193" s="6" t="s">
        <v>25</v>
      </c>
      <c r="E193" s="2" t="s">
        <v>10</v>
      </c>
      <c r="F193" s="14">
        <f t="shared" si="26"/>
        <v>110</v>
      </c>
      <c r="G193" s="13" t="s">
        <v>689</v>
      </c>
      <c r="H193" s="35"/>
      <c r="I193" s="14">
        <f t="shared" si="38"/>
        <v>0</v>
      </c>
      <c r="J193" s="69"/>
      <c r="K193" s="99">
        <v>110</v>
      </c>
      <c r="L193" s="70" t="str">
        <f t="shared" si="30"/>
        <v>нет в наличии</v>
      </c>
      <c r="M193" s="103" t="s">
        <v>1423</v>
      </c>
    </row>
    <row r="194" spans="1:13" s="49" customFormat="1" ht="15" hidden="1" customHeight="1" x14ac:dyDescent="0.3">
      <c r="A194" s="165" t="str">
        <f t="shared" si="39"/>
        <v>фото</v>
      </c>
      <c r="B194" s="227">
        <v>777</v>
      </c>
      <c r="C194" s="228" t="s">
        <v>76</v>
      </c>
      <c r="D194" s="6" t="s">
        <v>25</v>
      </c>
      <c r="E194" s="2" t="s">
        <v>10</v>
      </c>
      <c r="F194" s="225">
        <f t="shared" si="26"/>
        <v>110</v>
      </c>
      <c r="G194" s="13" t="s">
        <v>689</v>
      </c>
      <c r="H194" s="35"/>
      <c r="I194" s="14">
        <f t="shared" si="38"/>
        <v>0</v>
      </c>
      <c r="J194" s="69"/>
      <c r="K194" s="99">
        <v>110</v>
      </c>
      <c r="L194" s="70" t="str">
        <f t="shared" si="30"/>
        <v>нет в наличии</v>
      </c>
      <c r="M194" s="103" t="s">
        <v>77</v>
      </c>
    </row>
    <row r="195" spans="1:13" s="49" customFormat="1" ht="15" hidden="1" customHeight="1" x14ac:dyDescent="0.3">
      <c r="A195" s="165" t="str">
        <f t="shared" si="39"/>
        <v>фото</v>
      </c>
      <c r="B195" s="227">
        <v>2081</v>
      </c>
      <c r="C195" s="228" t="s">
        <v>943</v>
      </c>
      <c r="D195" s="6" t="s">
        <v>25</v>
      </c>
      <c r="E195" s="2" t="s">
        <v>10</v>
      </c>
      <c r="F195" s="225">
        <f t="shared" si="26"/>
        <v>110</v>
      </c>
      <c r="G195" s="13" t="s">
        <v>689</v>
      </c>
      <c r="H195" s="35"/>
      <c r="I195" s="14">
        <f t="shared" si="38"/>
        <v>0</v>
      </c>
      <c r="J195" s="69"/>
      <c r="K195" s="99">
        <v>110</v>
      </c>
      <c r="L195" s="70" t="str">
        <f t="shared" si="30"/>
        <v>нет в наличии</v>
      </c>
      <c r="M195" s="103" t="s">
        <v>946</v>
      </c>
    </row>
    <row r="196" spans="1:13" s="49" customFormat="1" ht="15" customHeight="1" x14ac:dyDescent="0.3">
      <c r="A196" s="166" t="str">
        <f t="shared" si="39"/>
        <v>фото</v>
      </c>
      <c r="B196" s="186">
        <v>2039</v>
      </c>
      <c r="C196" s="4" t="s">
        <v>875</v>
      </c>
      <c r="D196" s="33" t="s">
        <v>25</v>
      </c>
      <c r="E196" s="1"/>
      <c r="F196" s="11">
        <f t="shared" si="26"/>
        <v>110</v>
      </c>
      <c r="G196" s="10" t="s">
        <v>689</v>
      </c>
      <c r="H196" s="60"/>
      <c r="I196" s="11">
        <f t="shared" si="38"/>
        <v>0</v>
      </c>
      <c r="J196" s="68"/>
      <c r="K196" s="99">
        <v>110</v>
      </c>
      <c r="L196" s="70" t="str">
        <f t="shared" si="30"/>
        <v>.</v>
      </c>
      <c r="M196" s="103" t="s">
        <v>889</v>
      </c>
    </row>
    <row r="197" spans="1:13" s="49" customFormat="1" ht="15" customHeight="1" x14ac:dyDescent="0.3">
      <c r="A197" s="166" t="str">
        <f t="shared" si="39"/>
        <v>фото</v>
      </c>
      <c r="B197" s="186">
        <v>1754</v>
      </c>
      <c r="C197" s="4" t="s">
        <v>74</v>
      </c>
      <c r="D197" s="33" t="s">
        <v>25</v>
      </c>
      <c r="E197" s="1"/>
      <c r="F197" s="11">
        <f t="shared" si="26"/>
        <v>110</v>
      </c>
      <c r="G197" s="10" t="s">
        <v>689</v>
      </c>
      <c r="H197" s="60"/>
      <c r="I197" s="11">
        <f t="shared" si="38"/>
        <v>0</v>
      </c>
      <c r="J197" s="68"/>
      <c r="K197" s="99">
        <v>110</v>
      </c>
      <c r="L197" s="70" t="str">
        <f t="shared" si="30"/>
        <v>.</v>
      </c>
      <c r="M197" s="103" t="s">
        <v>75</v>
      </c>
    </row>
    <row r="198" spans="1:13" s="49" customFormat="1" ht="15" hidden="1" customHeight="1" x14ac:dyDescent="0.3">
      <c r="A198" s="165" t="str">
        <f t="shared" si="39"/>
        <v>фото</v>
      </c>
      <c r="B198" s="185">
        <v>776</v>
      </c>
      <c r="C198" s="5" t="s">
        <v>78</v>
      </c>
      <c r="D198" s="6" t="s">
        <v>25</v>
      </c>
      <c r="E198" s="2" t="s">
        <v>10</v>
      </c>
      <c r="F198" s="14">
        <f t="shared" si="26"/>
        <v>110</v>
      </c>
      <c r="G198" s="13" t="s">
        <v>689</v>
      </c>
      <c r="H198" s="35"/>
      <c r="I198" s="14">
        <f t="shared" si="38"/>
        <v>0</v>
      </c>
      <c r="J198" s="69"/>
      <c r="K198" s="99">
        <v>110</v>
      </c>
      <c r="L198" s="70" t="str">
        <f t="shared" si="30"/>
        <v>нет в наличии</v>
      </c>
      <c r="M198" s="103" t="s">
        <v>1323</v>
      </c>
    </row>
    <row r="199" spans="1:13" s="49" customFormat="1" ht="15" hidden="1" customHeight="1" x14ac:dyDescent="0.3">
      <c r="A199" s="165" t="str">
        <f t="shared" si="39"/>
        <v>фото</v>
      </c>
      <c r="B199" s="185">
        <v>1982</v>
      </c>
      <c r="C199" s="5" t="s">
        <v>658</v>
      </c>
      <c r="D199" s="6" t="s">
        <v>25</v>
      </c>
      <c r="E199" s="2" t="s">
        <v>10</v>
      </c>
      <c r="F199" s="14">
        <f t="shared" si="26"/>
        <v>110</v>
      </c>
      <c r="G199" s="13" t="s">
        <v>689</v>
      </c>
      <c r="H199" s="35"/>
      <c r="I199" s="14">
        <f t="shared" si="38"/>
        <v>0</v>
      </c>
      <c r="J199" s="69"/>
      <c r="K199" s="99">
        <v>110</v>
      </c>
      <c r="L199" s="70" t="str">
        <f t="shared" si="30"/>
        <v>нет в наличии</v>
      </c>
      <c r="M199" s="103" t="s">
        <v>660</v>
      </c>
    </row>
    <row r="200" spans="1:13" s="49" customFormat="1" ht="15" hidden="1" customHeight="1" x14ac:dyDescent="0.3">
      <c r="A200" s="165" t="str">
        <f t="shared" si="39"/>
        <v>фото</v>
      </c>
      <c r="B200" s="227">
        <v>902</v>
      </c>
      <c r="C200" s="228" t="s">
        <v>79</v>
      </c>
      <c r="D200" s="6" t="s">
        <v>25</v>
      </c>
      <c r="E200" s="2" t="s">
        <v>10</v>
      </c>
      <c r="F200" s="225">
        <f t="shared" si="26"/>
        <v>110</v>
      </c>
      <c r="G200" s="13" t="s">
        <v>689</v>
      </c>
      <c r="H200" s="35"/>
      <c r="I200" s="14">
        <f t="shared" si="38"/>
        <v>0</v>
      </c>
      <c r="J200" s="69"/>
      <c r="K200" s="99">
        <v>110</v>
      </c>
      <c r="L200" s="70" t="str">
        <f t="shared" si="30"/>
        <v>нет в наличии</v>
      </c>
      <c r="M200" s="103" t="s">
        <v>80</v>
      </c>
    </row>
    <row r="201" spans="1:13" s="49" customFormat="1" ht="15" hidden="1" customHeight="1" x14ac:dyDescent="0.3">
      <c r="A201" s="165" t="str">
        <f t="shared" si="39"/>
        <v>фото</v>
      </c>
      <c r="B201" s="185">
        <v>2016</v>
      </c>
      <c r="C201" s="5" t="s">
        <v>751</v>
      </c>
      <c r="D201" s="6" t="s">
        <v>25</v>
      </c>
      <c r="E201" s="2" t="s">
        <v>10</v>
      </c>
      <c r="F201" s="14">
        <f t="shared" si="26"/>
        <v>110</v>
      </c>
      <c r="G201" s="13" t="s">
        <v>689</v>
      </c>
      <c r="H201" s="35"/>
      <c r="I201" s="14">
        <f t="shared" si="38"/>
        <v>0</v>
      </c>
      <c r="J201" s="69"/>
      <c r="K201" s="99">
        <v>110</v>
      </c>
      <c r="L201" s="70" t="str">
        <f t="shared" si="30"/>
        <v>нет в наличии</v>
      </c>
      <c r="M201" s="103" t="s">
        <v>1432</v>
      </c>
    </row>
    <row r="202" spans="1:13" s="49" customFormat="1" ht="15" hidden="1" customHeight="1" x14ac:dyDescent="0.3">
      <c r="A202" s="165" t="str">
        <f t="shared" si="39"/>
        <v>фото</v>
      </c>
      <c r="B202" s="227">
        <v>2101</v>
      </c>
      <c r="C202" s="228" t="s">
        <v>1019</v>
      </c>
      <c r="D202" s="6" t="s">
        <v>25</v>
      </c>
      <c r="E202" s="2" t="s">
        <v>10</v>
      </c>
      <c r="F202" s="225">
        <f t="shared" si="26"/>
        <v>110</v>
      </c>
      <c r="G202" s="13" t="s">
        <v>689</v>
      </c>
      <c r="H202" s="35"/>
      <c r="I202" s="14">
        <f t="shared" si="38"/>
        <v>0</v>
      </c>
      <c r="J202" s="69"/>
      <c r="K202" s="99">
        <v>110</v>
      </c>
      <c r="L202" s="70" t="str">
        <f t="shared" si="30"/>
        <v>нет в наличии</v>
      </c>
      <c r="M202" s="125" t="s">
        <v>1020</v>
      </c>
    </row>
    <row r="203" spans="1:13" s="49" customFormat="1" ht="15" hidden="1" customHeight="1" x14ac:dyDescent="0.3">
      <c r="A203" s="165" t="str">
        <f t="shared" si="39"/>
        <v>фото</v>
      </c>
      <c r="B203" s="227">
        <v>1990</v>
      </c>
      <c r="C203" s="228" t="s">
        <v>666</v>
      </c>
      <c r="D203" s="6" t="s">
        <v>25</v>
      </c>
      <c r="E203" s="2" t="s">
        <v>10</v>
      </c>
      <c r="F203" s="225">
        <f t="shared" si="26"/>
        <v>110</v>
      </c>
      <c r="G203" s="13" t="s">
        <v>689</v>
      </c>
      <c r="H203" s="35"/>
      <c r="I203" s="14">
        <f t="shared" si="38"/>
        <v>0</v>
      </c>
      <c r="J203" s="69"/>
      <c r="K203" s="99">
        <v>110</v>
      </c>
      <c r="L203" s="70" t="str">
        <f t="shared" si="30"/>
        <v>нет в наличии</v>
      </c>
      <c r="M203" s="103" t="s">
        <v>721</v>
      </c>
    </row>
    <row r="204" spans="1:13" s="49" customFormat="1" ht="15" hidden="1" customHeight="1" x14ac:dyDescent="0.3">
      <c r="A204" s="165" t="str">
        <f t="shared" si="39"/>
        <v>фото</v>
      </c>
      <c r="B204" s="185">
        <v>2049</v>
      </c>
      <c r="C204" s="5" t="s">
        <v>879</v>
      </c>
      <c r="D204" s="6" t="s">
        <v>25</v>
      </c>
      <c r="E204" s="2" t="s">
        <v>10</v>
      </c>
      <c r="F204" s="14">
        <f t="shared" si="26"/>
        <v>110</v>
      </c>
      <c r="G204" s="13" t="s">
        <v>689</v>
      </c>
      <c r="H204" s="35"/>
      <c r="I204" s="14">
        <f t="shared" si="38"/>
        <v>0</v>
      </c>
      <c r="J204" s="69"/>
      <c r="K204" s="99">
        <v>110</v>
      </c>
      <c r="L204" s="70" t="str">
        <f t="shared" si="30"/>
        <v>нет в наличии</v>
      </c>
      <c r="M204" s="103" t="s">
        <v>890</v>
      </c>
    </row>
    <row r="205" spans="1:13" s="49" customFormat="1" ht="15" hidden="1" customHeight="1" x14ac:dyDescent="0.3">
      <c r="A205" s="165" t="str">
        <f t="shared" si="39"/>
        <v>фото</v>
      </c>
      <c r="B205" s="227">
        <v>1989</v>
      </c>
      <c r="C205" s="228" t="s">
        <v>667</v>
      </c>
      <c r="D205" s="6" t="s">
        <v>25</v>
      </c>
      <c r="E205" s="2" t="s">
        <v>10</v>
      </c>
      <c r="F205" s="225">
        <f t="shared" si="26"/>
        <v>110</v>
      </c>
      <c r="G205" s="13" t="s">
        <v>689</v>
      </c>
      <c r="H205" s="35"/>
      <c r="I205" s="14">
        <f t="shared" si="38"/>
        <v>0</v>
      </c>
      <c r="J205" s="69"/>
      <c r="K205" s="99">
        <v>110</v>
      </c>
      <c r="L205" s="70" t="str">
        <f t="shared" si="30"/>
        <v>нет в наличии</v>
      </c>
      <c r="M205" s="103" t="s">
        <v>722</v>
      </c>
    </row>
    <row r="206" spans="1:13" s="49" customFormat="1" ht="15" hidden="1" customHeight="1" x14ac:dyDescent="0.3">
      <c r="A206" s="165" t="str">
        <f t="shared" si="39"/>
        <v>фото</v>
      </c>
      <c r="B206" s="185">
        <v>691</v>
      </c>
      <c r="C206" s="5" t="s">
        <v>81</v>
      </c>
      <c r="D206" s="6" t="s">
        <v>25</v>
      </c>
      <c r="E206" s="2" t="s">
        <v>10</v>
      </c>
      <c r="F206" s="14">
        <f t="shared" ref="F206:F269" si="40">K206</f>
        <v>110</v>
      </c>
      <c r="G206" s="13" t="s">
        <v>689</v>
      </c>
      <c r="H206" s="35"/>
      <c r="I206" s="14">
        <f t="shared" si="38"/>
        <v>0</v>
      </c>
      <c r="J206" s="69"/>
      <c r="K206" s="99">
        <v>110</v>
      </c>
      <c r="L206" s="70" t="str">
        <f t="shared" si="30"/>
        <v>нет в наличии</v>
      </c>
      <c r="M206" s="103" t="s">
        <v>82</v>
      </c>
    </row>
    <row r="207" spans="1:13" s="49" customFormat="1" ht="15" hidden="1" customHeight="1" x14ac:dyDescent="0.3">
      <c r="A207" s="165" t="str">
        <f t="shared" si="39"/>
        <v>фото</v>
      </c>
      <c r="B207" s="185">
        <v>703</v>
      </c>
      <c r="C207" s="5" t="s">
        <v>83</v>
      </c>
      <c r="D207" s="6" t="s">
        <v>25</v>
      </c>
      <c r="E207" s="2" t="s">
        <v>10</v>
      </c>
      <c r="F207" s="14">
        <f t="shared" si="40"/>
        <v>110</v>
      </c>
      <c r="G207" s="13" t="s">
        <v>689</v>
      </c>
      <c r="H207" s="35"/>
      <c r="I207" s="14">
        <f t="shared" si="38"/>
        <v>0</v>
      </c>
      <c r="J207" s="69"/>
      <c r="K207" s="99">
        <v>110</v>
      </c>
      <c r="L207" s="70" t="str">
        <f t="shared" si="30"/>
        <v>нет в наличии</v>
      </c>
      <c r="M207" s="103" t="s">
        <v>1322</v>
      </c>
    </row>
    <row r="208" spans="1:13" s="49" customFormat="1" ht="15" hidden="1" customHeight="1" x14ac:dyDescent="0.3">
      <c r="A208" s="165" t="str">
        <f t="shared" si="39"/>
        <v>фото</v>
      </c>
      <c r="B208" s="227">
        <v>765</v>
      </c>
      <c r="C208" s="228" t="s">
        <v>84</v>
      </c>
      <c r="D208" s="6" t="s">
        <v>25</v>
      </c>
      <c r="E208" s="2" t="s">
        <v>10</v>
      </c>
      <c r="F208" s="225">
        <f t="shared" si="40"/>
        <v>110</v>
      </c>
      <c r="G208" s="13" t="s">
        <v>689</v>
      </c>
      <c r="H208" s="35"/>
      <c r="I208" s="14">
        <f t="shared" si="38"/>
        <v>0</v>
      </c>
      <c r="J208" s="69"/>
      <c r="K208" s="99">
        <v>110</v>
      </c>
      <c r="L208" s="70" t="str">
        <f t="shared" si="30"/>
        <v>нет в наличии</v>
      </c>
      <c r="M208" s="103" t="s">
        <v>1321</v>
      </c>
    </row>
    <row r="209" spans="1:13" s="49" customFormat="1" ht="15" hidden="1" customHeight="1" x14ac:dyDescent="0.3">
      <c r="A209" s="165" t="str">
        <f t="shared" si="39"/>
        <v>фото</v>
      </c>
      <c r="B209" s="227">
        <v>1751</v>
      </c>
      <c r="C209" s="228" t="s">
        <v>85</v>
      </c>
      <c r="D209" s="6" t="s">
        <v>25</v>
      </c>
      <c r="E209" s="2" t="s">
        <v>10</v>
      </c>
      <c r="F209" s="225">
        <f t="shared" si="40"/>
        <v>110</v>
      </c>
      <c r="G209" s="13" t="s">
        <v>689</v>
      </c>
      <c r="H209" s="35"/>
      <c r="I209" s="14">
        <f t="shared" si="38"/>
        <v>0</v>
      </c>
      <c r="J209" s="69"/>
      <c r="K209" s="99">
        <v>110</v>
      </c>
      <c r="L209" s="70" t="str">
        <f t="shared" si="30"/>
        <v>нет в наличии</v>
      </c>
      <c r="M209" s="103" t="s">
        <v>86</v>
      </c>
    </row>
    <row r="210" spans="1:13" s="49" customFormat="1" ht="15" hidden="1" customHeight="1" x14ac:dyDescent="0.3">
      <c r="A210" s="165" t="str">
        <f t="shared" si="39"/>
        <v>фото</v>
      </c>
      <c r="B210" s="227">
        <v>1866</v>
      </c>
      <c r="C210" s="228" t="s">
        <v>87</v>
      </c>
      <c r="D210" s="6" t="s">
        <v>25</v>
      </c>
      <c r="E210" s="2" t="s">
        <v>10</v>
      </c>
      <c r="F210" s="225">
        <f t="shared" si="40"/>
        <v>110</v>
      </c>
      <c r="G210" s="13" t="s">
        <v>689</v>
      </c>
      <c r="H210" s="35"/>
      <c r="I210" s="14">
        <f t="shared" si="38"/>
        <v>0</v>
      </c>
      <c r="J210" s="69"/>
      <c r="K210" s="99">
        <v>110</v>
      </c>
      <c r="L210" s="70" t="str">
        <f t="shared" si="30"/>
        <v>нет в наличии</v>
      </c>
      <c r="M210" s="103" t="s">
        <v>88</v>
      </c>
    </row>
    <row r="211" spans="1:13" s="49" customFormat="1" ht="15" hidden="1" customHeight="1" x14ac:dyDescent="0.3">
      <c r="A211" s="165" t="str">
        <f t="shared" si="39"/>
        <v>фото</v>
      </c>
      <c r="B211" s="185">
        <v>692</v>
      </c>
      <c r="C211" s="5" t="s">
        <v>89</v>
      </c>
      <c r="D211" s="6" t="s">
        <v>25</v>
      </c>
      <c r="E211" s="2" t="s">
        <v>10</v>
      </c>
      <c r="F211" s="14">
        <f t="shared" si="40"/>
        <v>110</v>
      </c>
      <c r="G211" s="13" t="s">
        <v>689</v>
      </c>
      <c r="H211" s="35"/>
      <c r="I211" s="14">
        <f t="shared" si="38"/>
        <v>0</v>
      </c>
      <c r="J211" s="69"/>
      <c r="K211" s="99">
        <v>110</v>
      </c>
      <c r="L211" s="70" t="str">
        <f t="shared" si="30"/>
        <v>нет в наличии</v>
      </c>
      <c r="M211" s="103" t="s">
        <v>1424</v>
      </c>
    </row>
    <row r="212" spans="1:13" s="49" customFormat="1" ht="15" hidden="1" customHeight="1" x14ac:dyDescent="0.3">
      <c r="A212" s="165" t="str">
        <f t="shared" si="39"/>
        <v>фото</v>
      </c>
      <c r="B212" s="227">
        <v>639</v>
      </c>
      <c r="C212" s="228" t="s">
        <v>90</v>
      </c>
      <c r="D212" s="6" t="s">
        <v>25</v>
      </c>
      <c r="E212" s="2" t="s">
        <v>10</v>
      </c>
      <c r="F212" s="225">
        <f t="shared" si="40"/>
        <v>110</v>
      </c>
      <c r="G212" s="13" t="s">
        <v>689</v>
      </c>
      <c r="H212" s="35"/>
      <c r="I212" s="14">
        <f t="shared" si="38"/>
        <v>0</v>
      </c>
      <c r="J212" s="69"/>
      <c r="K212" s="99">
        <v>110</v>
      </c>
      <c r="L212" s="70" t="str">
        <f t="shared" ref="L212:L275" si="41">IF(E212="нет в наличии","нет в наличии",".")</f>
        <v>нет в наличии</v>
      </c>
      <c r="M212" s="103" t="s">
        <v>1449</v>
      </c>
    </row>
    <row r="213" spans="1:13" s="49" customFormat="1" ht="15" hidden="1" customHeight="1" x14ac:dyDescent="0.3">
      <c r="A213" s="165" t="str">
        <f t="shared" si="39"/>
        <v>фото</v>
      </c>
      <c r="B213" s="227">
        <v>1871</v>
      </c>
      <c r="C213" s="228" t="s">
        <v>91</v>
      </c>
      <c r="D213" s="6" t="s">
        <v>25</v>
      </c>
      <c r="E213" s="2" t="s">
        <v>10</v>
      </c>
      <c r="F213" s="225">
        <f t="shared" si="40"/>
        <v>110</v>
      </c>
      <c r="G213" s="13" t="s">
        <v>689</v>
      </c>
      <c r="H213" s="35"/>
      <c r="I213" s="14">
        <f t="shared" si="38"/>
        <v>0</v>
      </c>
      <c r="J213" s="69"/>
      <c r="K213" s="99">
        <v>110</v>
      </c>
      <c r="L213" s="70" t="str">
        <f t="shared" si="41"/>
        <v>нет в наличии</v>
      </c>
      <c r="M213" s="103" t="s">
        <v>92</v>
      </c>
    </row>
    <row r="214" spans="1:13" s="49" customFormat="1" ht="15" hidden="1" customHeight="1" x14ac:dyDescent="0.3">
      <c r="A214" s="165" t="str">
        <f t="shared" si="39"/>
        <v>фото</v>
      </c>
      <c r="B214" s="227">
        <v>2013</v>
      </c>
      <c r="C214" s="228" t="s">
        <v>748</v>
      </c>
      <c r="D214" s="6" t="s">
        <v>25</v>
      </c>
      <c r="E214" s="2" t="s">
        <v>10</v>
      </c>
      <c r="F214" s="225">
        <f t="shared" si="40"/>
        <v>110</v>
      </c>
      <c r="G214" s="13" t="s">
        <v>689</v>
      </c>
      <c r="H214" s="35"/>
      <c r="I214" s="14">
        <f t="shared" si="38"/>
        <v>0</v>
      </c>
      <c r="J214" s="69"/>
      <c r="K214" s="99">
        <v>110</v>
      </c>
      <c r="L214" s="70" t="str">
        <f t="shared" si="41"/>
        <v>нет в наличии</v>
      </c>
      <c r="M214" s="103" t="s">
        <v>754</v>
      </c>
    </row>
    <row r="215" spans="1:13" s="49" customFormat="1" ht="15" hidden="1" customHeight="1" x14ac:dyDescent="0.3">
      <c r="A215" s="165" t="str">
        <f t="shared" si="39"/>
        <v>фото</v>
      </c>
      <c r="B215" s="185">
        <v>901</v>
      </c>
      <c r="C215" s="5" t="s">
        <v>93</v>
      </c>
      <c r="D215" s="6" t="s">
        <v>25</v>
      </c>
      <c r="E215" s="2" t="s">
        <v>10</v>
      </c>
      <c r="F215" s="14">
        <f t="shared" si="40"/>
        <v>110</v>
      </c>
      <c r="G215" s="13" t="s">
        <v>689</v>
      </c>
      <c r="H215" s="35"/>
      <c r="I215" s="14">
        <f t="shared" si="38"/>
        <v>0</v>
      </c>
      <c r="J215" s="69"/>
      <c r="K215" s="99">
        <v>110</v>
      </c>
      <c r="L215" s="70" t="str">
        <f t="shared" si="41"/>
        <v>нет в наличии</v>
      </c>
      <c r="M215" s="103" t="s">
        <v>1466</v>
      </c>
    </row>
    <row r="216" spans="1:13" s="49" customFormat="1" ht="15" hidden="1" customHeight="1" x14ac:dyDescent="0.3">
      <c r="A216" s="165" t="str">
        <f t="shared" si="39"/>
        <v>фото</v>
      </c>
      <c r="B216" s="227">
        <v>1937</v>
      </c>
      <c r="C216" s="228" t="s">
        <v>94</v>
      </c>
      <c r="D216" s="6" t="s">
        <v>25</v>
      </c>
      <c r="E216" s="2" t="s">
        <v>10</v>
      </c>
      <c r="F216" s="225">
        <f t="shared" si="40"/>
        <v>110</v>
      </c>
      <c r="G216" s="13" t="s">
        <v>689</v>
      </c>
      <c r="H216" s="35"/>
      <c r="I216" s="14">
        <f t="shared" si="38"/>
        <v>0</v>
      </c>
      <c r="J216" s="69"/>
      <c r="K216" s="99">
        <v>110</v>
      </c>
      <c r="L216" s="70" t="str">
        <f t="shared" si="41"/>
        <v>нет в наличии</v>
      </c>
      <c r="M216" s="103" t="s">
        <v>95</v>
      </c>
    </row>
    <row r="217" spans="1:13" s="49" customFormat="1" ht="15" hidden="1" customHeight="1" x14ac:dyDescent="0.3">
      <c r="A217" s="165" t="str">
        <f t="shared" si="39"/>
        <v>фото</v>
      </c>
      <c r="B217" s="227">
        <v>1870</v>
      </c>
      <c r="C217" s="228" t="s">
        <v>96</v>
      </c>
      <c r="D217" s="6" t="s">
        <v>25</v>
      </c>
      <c r="E217" s="2" t="s">
        <v>10</v>
      </c>
      <c r="F217" s="225">
        <f t="shared" si="40"/>
        <v>110</v>
      </c>
      <c r="G217" s="13" t="s">
        <v>689</v>
      </c>
      <c r="H217" s="35"/>
      <c r="I217" s="14">
        <f t="shared" si="38"/>
        <v>0</v>
      </c>
      <c r="J217" s="69"/>
      <c r="K217" s="99">
        <v>110</v>
      </c>
      <c r="L217" s="70" t="str">
        <f t="shared" si="41"/>
        <v>нет в наличии</v>
      </c>
      <c r="M217" s="103" t="s">
        <v>97</v>
      </c>
    </row>
    <row r="218" spans="1:13" s="49" customFormat="1" ht="15" hidden="1" customHeight="1" x14ac:dyDescent="0.3">
      <c r="A218" s="165" t="str">
        <f t="shared" si="39"/>
        <v>фото</v>
      </c>
      <c r="B218" s="185">
        <v>1749</v>
      </c>
      <c r="C218" s="5" t="s">
        <v>98</v>
      </c>
      <c r="D218" s="6" t="s">
        <v>25</v>
      </c>
      <c r="E218" s="2" t="s">
        <v>10</v>
      </c>
      <c r="F218" s="14">
        <f t="shared" si="40"/>
        <v>110</v>
      </c>
      <c r="G218" s="13" t="s">
        <v>689</v>
      </c>
      <c r="H218" s="35"/>
      <c r="I218" s="14">
        <f t="shared" si="38"/>
        <v>0</v>
      </c>
      <c r="J218" s="69"/>
      <c r="K218" s="99">
        <v>110</v>
      </c>
      <c r="L218" s="70" t="str">
        <f t="shared" si="41"/>
        <v>нет в наличии</v>
      </c>
      <c r="M218" s="103" t="s">
        <v>99</v>
      </c>
    </row>
    <row r="219" spans="1:13" s="49" customFormat="1" ht="15" hidden="1" customHeight="1" x14ac:dyDescent="0.3">
      <c r="A219" s="165" t="str">
        <f t="shared" si="39"/>
        <v>фото</v>
      </c>
      <c r="B219" s="185">
        <v>554</v>
      </c>
      <c r="C219" s="5" t="s">
        <v>100</v>
      </c>
      <c r="D219" s="6" t="s">
        <v>25</v>
      </c>
      <c r="E219" s="2" t="s">
        <v>10</v>
      </c>
      <c r="F219" s="14">
        <f t="shared" si="40"/>
        <v>110</v>
      </c>
      <c r="G219" s="13" t="s">
        <v>689</v>
      </c>
      <c r="H219" s="35"/>
      <c r="I219" s="14">
        <f t="shared" ref="I219:I250" si="42">F219*H219</f>
        <v>0</v>
      </c>
      <c r="J219" s="69"/>
      <c r="K219" s="99">
        <v>110</v>
      </c>
      <c r="L219" s="70" t="str">
        <f t="shared" si="41"/>
        <v>нет в наличии</v>
      </c>
      <c r="M219" s="103" t="s">
        <v>1425</v>
      </c>
    </row>
    <row r="220" spans="1:13" s="49" customFormat="1" ht="15" hidden="1" customHeight="1" x14ac:dyDescent="0.3">
      <c r="A220" s="165" t="str">
        <f t="shared" si="39"/>
        <v>фото</v>
      </c>
      <c r="B220" s="227">
        <v>2017</v>
      </c>
      <c r="C220" s="228" t="s">
        <v>752</v>
      </c>
      <c r="D220" s="6" t="s">
        <v>25</v>
      </c>
      <c r="E220" s="2" t="s">
        <v>10</v>
      </c>
      <c r="F220" s="225">
        <f t="shared" si="40"/>
        <v>110</v>
      </c>
      <c r="G220" s="13" t="s">
        <v>689</v>
      </c>
      <c r="H220" s="35"/>
      <c r="I220" s="14">
        <f t="shared" si="42"/>
        <v>0</v>
      </c>
      <c r="J220" s="69"/>
      <c r="K220" s="99">
        <v>110</v>
      </c>
      <c r="L220" s="70" t="str">
        <f t="shared" si="41"/>
        <v>нет в наличии</v>
      </c>
      <c r="M220" s="103" t="s">
        <v>1426</v>
      </c>
    </row>
    <row r="221" spans="1:13" s="49" customFormat="1" ht="15" hidden="1" customHeight="1" x14ac:dyDescent="0.3">
      <c r="A221" s="165" t="str">
        <f t="shared" ref="A221:A252" si="43">HYPERLINK("https://my-goldfish.ru/images/"&amp;M221,"фото")</f>
        <v>фото</v>
      </c>
      <c r="B221" s="227">
        <v>613</v>
      </c>
      <c r="C221" s="228" t="s">
        <v>101</v>
      </c>
      <c r="D221" s="6" t="s">
        <v>25</v>
      </c>
      <c r="E221" s="2" t="s">
        <v>10</v>
      </c>
      <c r="F221" s="225">
        <f t="shared" si="40"/>
        <v>110</v>
      </c>
      <c r="G221" s="13" t="s">
        <v>689</v>
      </c>
      <c r="H221" s="35"/>
      <c r="I221" s="14">
        <f t="shared" si="42"/>
        <v>0</v>
      </c>
      <c r="J221" s="69"/>
      <c r="K221" s="99">
        <v>110</v>
      </c>
      <c r="L221" s="70" t="str">
        <f t="shared" si="41"/>
        <v>нет в наличии</v>
      </c>
      <c r="M221" s="103" t="s">
        <v>1427</v>
      </c>
    </row>
    <row r="222" spans="1:13" s="49" customFormat="1" ht="15" hidden="1" customHeight="1" x14ac:dyDescent="0.3">
      <c r="A222" s="165" t="str">
        <f t="shared" si="43"/>
        <v>фото</v>
      </c>
      <c r="B222" s="227">
        <v>1966</v>
      </c>
      <c r="C222" s="228" t="s">
        <v>102</v>
      </c>
      <c r="D222" s="6" t="s">
        <v>25</v>
      </c>
      <c r="E222" s="2" t="s">
        <v>10</v>
      </c>
      <c r="F222" s="225">
        <f t="shared" si="40"/>
        <v>110</v>
      </c>
      <c r="G222" s="13" t="s">
        <v>689</v>
      </c>
      <c r="H222" s="35"/>
      <c r="I222" s="14">
        <f t="shared" si="42"/>
        <v>0</v>
      </c>
      <c r="J222" s="69"/>
      <c r="K222" s="99">
        <v>110</v>
      </c>
      <c r="L222" s="70" t="str">
        <f t="shared" si="41"/>
        <v>нет в наличии</v>
      </c>
      <c r="M222" s="103" t="s">
        <v>103</v>
      </c>
    </row>
    <row r="223" spans="1:13" s="49" customFormat="1" ht="15" hidden="1" customHeight="1" x14ac:dyDescent="0.3">
      <c r="A223" s="165" t="str">
        <f t="shared" si="43"/>
        <v>фото</v>
      </c>
      <c r="B223" s="185">
        <v>1991</v>
      </c>
      <c r="C223" s="5" t="s">
        <v>668</v>
      </c>
      <c r="D223" s="6" t="s">
        <v>25</v>
      </c>
      <c r="E223" s="2" t="s">
        <v>10</v>
      </c>
      <c r="F223" s="14">
        <f t="shared" si="40"/>
        <v>110</v>
      </c>
      <c r="G223" s="13" t="s">
        <v>689</v>
      </c>
      <c r="H223" s="35"/>
      <c r="I223" s="14">
        <f t="shared" si="42"/>
        <v>0</v>
      </c>
      <c r="J223" s="69"/>
      <c r="K223" s="99">
        <v>110</v>
      </c>
      <c r="L223" s="70" t="str">
        <f t="shared" si="41"/>
        <v>нет в наличии</v>
      </c>
      <c r="M223" s="103" t="s">
        <v>723</v>
      </c>
    </row>
    <row r="224" spans="1:13" s="49" customFormat="1" ht="15" hidden="1" customHeight="1" x14ac:dyDescent="0.3">
      <c r="A224" s="165" t="str">
        <f t="shared" si="43"/>
        <v>фото</v>
      </c>
      <c r="B224" s="227">
        <v>1905</v>
      </c>
      <c r="C224" s="228" t="s">
        <v>104</v>
      </c>
      <c r="D224" s="6" t="s">
        <v>25</v>
      </c>
      <c r="E224" s="2" t="s">
        <v>10</v>
      </c>
      <c r="F224" s="225">
        <f t="shared" si="40"/>
        <v>110</v>
      </c>
      <c r="G224" s="13" t="s">
        <v>689</v>
      </c>
      <c r="H224" s="35"/>
      <c r="I224" s="14">
        <f t="shared" si="42"/>
        <v>0</v>
      </c>
      <c r="J224" s="69"/>
      <c r="K224" s="99">
        <v>110</v>
      </c>
      <c r="L224" s="70" t="str">
        <f t="shared" si="41"/>
        <v>нет в наличии</v>
      </c>
      <c r="M224" s="103" t="s">
        <v>105</v>
      </c>
    </row>
    <row r="225" spans="1:13" s="49" customFormat="1" ht="15" hidden="1" customHeight="1" x14ac:dyDescent="0.3">
      <c r="A225" s="165" t="str">
        <f t="shared" si="43"/>
        <v>фото</v>
      </c>
      <c r="B225" s="185">
        <v>1869</v>
      </c>
      <c r="C225" s="5" t="s">
        <v>106</v>
      </c>
      <c r="D225" s="6" t="s">
        <v>25</v>
      </c>
      <c r="E225" s="2" t="s">
        <v>10</v>
      </c>
      <c r="F225" s="14">
        <f t="shared" si="40"/>
        <v>110</v>
      </c>
      <c r="G225" s="13" t="s">
        <v>689</v>
      </c>
      <c r="H225" s="35"/>
      <c r="I225" s="14">
        <f t="shared" si="42"/>
        <v>0</v>
      </c>
      <c r="J225" s="69"/>
      <c r="K225" s="99">
        <v>110</v>
      </c>
      <c r="L225" s="70" t="str">
        <f t="shared" si="41"/>
        <v>нет в наличии</v>
      </c>
      <c r="M225" s="103" t="s">
        <v>1450</v>
      </c>
    </row>
    <row r="226" spans="1:13" s="49" customFormat="1" ht="15" hidden="1" customHeight="1" x14ac:dyDescent="0.3">
      <c r="A226" s="165" t="str">
        <f t="shared" si="43"/>
        <v>фото</v>
      </c>
      <c r="B226" s="227">
        <v>1868</v>
      </c>
      <c r="C226" s="228" t="s">
        <v>107</v>
      </c>
      <c r="D226" s="6" t="s">
        <v>25</v>
      </c>
      <c r="E226" s="2" t="s">
        <v>10</v>
      </c>
      <c r="F226" s="225">
        <f t="shared" si="40"/>
        <v>110</v>
      </c>
      <c r="G226" s="13" t="s">
        <v>689</v>
      </c>
      <c r="H226" s="35"/>
      <c r="I226" s="14">
        <f t="shared" si="42"/>
        <v>0</v>
      </c>
      <c r="J226" s="69"/>
      <c r="K226" s="99">
        <v>110</v>
      </c>
      <c r="L226" s="70" t="str">
        <f t="shared" si="41"/>
        <v>нет в наличии</v>
      </c>
      <c r="M226" s="103" t="s">
        <v>108</v>
      </c>
    </row>
    <row r="227" spans="1:13" s="49" customFormat="1" ht="15" hidden="1" customHeight="1" x14ac:dyDescent="0.3">
      <c r="A227" s="165" t="str">
        <f t="shared" si="43"/>
        <v>фото</v>
      </c>
      <c r="B227" s="227">
        <v>1993</v>
      </c>
      <c r="C227" s="228" t="s">
        <v>669</v>
      </c>
      <c r="D227" s="6" t="s">
        <v>25</v>
      </c>
      <c r="E227" s="2" t="s">
        <v>10</v>
      </c>
      <c r="F227" s="225">
        <f t="shared" si="40"/>
        <v>110</v>
      </c>
      <c r="G227" s="13" t="s">
        <v>689</v>
      </c>
      <c r="H227" s="35"/>
      <c r="I227" s="14">
        <f t="shared" si="42"/>
        <v>0</v>
      </c>
      <c r="J227" s="69"/>
      <c r="K227" s="99">
        <v>110</v>
      </c>
      <c r="L227" s="70" t="str">
        <f t="shared" si="41"/>
        <v>нет в наличии</v>
      </c>
      <c r="M227" s="103" t="s">
        <v>724</v>
      </c>
    </row>
    <row r="228" spans="1:13" s="49" customFormat="1" ht="15" hidden="1" customHeight="1" x14ac:dyDescent="0.3">
      <c r="A228" s="165" t="str">
        <f t="shared" si="43"/>
        <v>фото</v>
      </c>
      <c r="B228" s="227">
        <v>1752</v>
      </c>
      <c r="C228" s="228" t="s">
        <v>110</v>
      </c>
      <c r="D228" s="6" t="s">
        <v>25</v>
      </c>
      <c r="E228" s="2" t="s">
        <v>10</v>
      </c>
      <c r="F228" s="225">
        <f t="shared" si="40"/>
        <v>110</v>
      </c>
      <c r="G228" s="13" t="s">
        <v>689</v>
      </c>
      <c r="H228" s="35"/>
      <c r="I228" s="14">
        <f t="shared" si="42"/>
        <v>0</v>
      </c>
      <c r="J228" s="69"/>
      <c r="K228" s="99">
        <v>110</v>
      </c>
      <c r="L228" s="70" t="str">
        <f t="shared" si="41"/>
        <v>нет в наличии</v>
      </c>
      <c r="M228" s="103" t="s">
        <v>111</v>
      </c>
    </row>
    <row r="229" spans="1:13" s="49" customFormat="1" ht="15" hidden="1" customHeight="1" x14ac:dyDescent="0.3">
      <c r="A229" s="165" t="str">
        <f t="shared" si="43"/>
        <v>фото</v>
      </c>
      <c r="B229" s="185">
        <v>550</v>
      </c>
      <c r="C229" s="5" t="s">
        <v>109</v>
      </c>
      <c r="D229" s="6" t="s">
        <v>25</v>
      </c>
      <c r="E229" s="2" t="s">
        <v>10</v>
      </c>
      <c r="F229" s="14">
        <f t="shared" si="40"/>
        <v>110</v>
      </c>
      <c r="G229" s="13" t="s">
        <v>689</v>
      </c>
      <c r="H229" s="35"/>
      <c r="I229" s="14">
        <f t="shared" si="42"/>
        <v>0</v>
      </c>
      <c r="J229" s="69"/>
      <c r="K229" s="99">
        <v>110</v>
      </c>
      <c r="L229" s="70" t="str">
        <f t="shared" si="41"/>
        <v>нет в наличии</v>
      </c>
      <c r="M229" s="103" t="s">
        <v>1428</v>
      </c>
    </row>
    <row r="230" spans="1:13" s="49" customFormat="1" ht="15" hidden="1" customHeight="1" x14ac:dyDescent="0.3">
      <c r="A230" s="165" t="str">
        <f t="shared" si="43"/>
        <v>фото</v>
      </c>
      <c r="B230" s="185">
        <v>555</v>
      </c>
      <c r="C230" s="5" t="s">
        <v>112</v>
      </c>
      <c r="D230" s="6" t="s">
        <v>25</v>
      </c>
      <c r="E230" s="2" t="s">
        <v>10</v>
      </c>
      <c r="F230" s="14">
        <f t="shared" si="40"/>
        <v>110</v>
      </c>
      <c r="G230" s="13" t="s">
        <v>689</v>
      </c>
      <c r="H230" s="35"/>
      <c r="I230" s="14">
        <f t="shared" si="42"/>
        <v>0</v>
      </c>
      <c r="J230" s="69"/>
      <c r="K230" s="99">
        <v>110</v>
      </c>
      <c r="L230" s="70" t="str">
        <f t="shared" si="41"/>
        <v>нет в наличии</v>
      </c>
      <c r="M230" s="103" t="s">
        <v>113</v>
      </c>
    </row>
    <row r="231" spans="1:13" s="49" customFormat="1" ht="15" hidden="1" customHeight="1" x14ac:dyDescent="0.3">
      <c r="A231" s="165" t="str">
        <f t="shared" si="43"/>
        <v>фото</v>
      </c>
      <c r="B231" s="227">
        <v>989</v>
      </c>
      <c r="C231" s="228" t="s">
        <v>114</v>
      </c>
      <c r="D231" s="6" t="s">
        <v>25</v>
      </c>
      <c r="E231" s="2" t="s">
        <v>10</v>
      </c>
      <c r="F231" s="225">
        <f t="shared" si="40"/>
        <v>110</v>
      </c>
      <c r="G231" s="13" t="s">
        <v>689</v>
      </c>
      <c r="H231" s="35"/>
      <c r="I231" s="14">
        <f t="shared" si="42"/>
        <v>0</v>
      </c>
      <c r="J231" s="69"/>
      <c r="K231" s="99">
        <v>110</v>
      </c>
      <c r="L231" s="70" t="str">
        <f t="shared" si="41"/>
        <v>нет в наличии</v>
      </c>
      <c r="M231" s="103" t="s">
        <v>1451</v>
      </c>
    </row>
    <row r="232" spans="1:13" s="49" customFormat="1" ht="15" hidden="1" customHeight="1" x14ac:dyDescent="0.3">
      <c r="A232" s="165" t="str">
        <f t="shared" si="43"/>
        <v>фото</v>
      </c>
      <c r="B232" s="227">
        <v>766</v>
      </c>
      <c r="C232" s="228" t="s">
        <v>1059</v>
      </c>
      <c r="D232" s="6" t="s">
        <v>25</v>
      </c>
      <c r="E232" s="2" t="s">
        <v>10</v>
      </c>
      <c r="F232" s="225">
        <f t="shared" si="40"/>
        <v>110</v>
      </c>
      <c r="G232" s="13" t="s">
        <v>689</v>
      </c>
      <c r="H232" s="35"/>
      <c r="I232" s="14">
        <f t="shared" si="42"/>
        <v>0</v>
      </c>
      <c r="J232" s="69"/>
      <c r="K232" s="99">
        <v>110</v>
      </c>
      <c r="L232" s="70" t="str">
        <f t="shared" si="41"/>
        <v>нет в наличии</v>
      </c>
      <c r="M232" s="103" t="s">
        <v>1061</v>
      </c>
    </row>
    <row r="233" spans="1:13" s="49" customFormat="1" ht="15" hidden="1" customHeight="1" x14ac:dyDescent="0.3">
      <c r="A233" s="165" t="str">
        <f t="shared" si="43"/>
        <v>фото</v>
      </c>
      <c r="B233" s="227">
        <v>704</v>
      </c>
      <c r="C233" s="228" t="s">
        <v>115</v>
      </c>
      <c r="D233" s="6" t="s">
        <v>25</v>
      </c>
      <c r="E233" s="2" t="s">
        <v>10</v>
      </c>
      <c r="F233" s="225">
        <f t="shared" si="40"/>
        <v>110</v>
      </c>
      <c r="G233" s="13" t="s">
        <v>689</v>
      </c>
      <c r="H233" s="35"/>
      <c r="I233" s="14">
        <f t="shared" si="42"/>
        <v>0</v>
      </c>
      <c r="J233" s="69"/>
      <c r="K233" s="99">
        <v>110</v>
      </c>
      <c r="L233" s="70" t="str">
        <f t="shared" si="41"/>
        <v>нет в наличии</v>
      </c>
      <c r="M233" s="103" t="s">
        <v>116</v>
      </c>
    </row>
    <row r="234" spans="1:13" s="49" customFormat="1" ht="15" hidden="1" customHeight="1" x14ac:dyDescent="0.3">
      <c r="A234" s="165" t="str">
        <f t="shared" si="43"/>
        <v>фото</v>
      </c>
      <c r="B234" s="227">
        <v>1992</v>
      </c>
      <c r="C234" s="228" t="s">
        <v>670</v>
      </c>
      <c r="D234" s="6" t="s">
        <v>25</v>
      </c>
      <c r="E234" s="2" t="s">
        <v>10</v>
      </c>
      <c r="F234" s="225">
        <f t="shared" si="40"/>
        <v>110</v>
      </c>
      <c r="G234" s="13" t="s">
        <v>689</v>
      </c>
      <c r="H234" s="35"/>
      <c r="I234" s="14">
        <f t="shared" si="42"/>
        <v>0</v>
      </c>
      <c r="J234" s="69"/>
      <c r="K234" s="99">
        <v>110</v>
      </c>
      <c r="L234" s="70" t="str">
        <f t="shared" si="41"/>
        <v>нет в наличии</v>
      </c>
      <c r="M234" s="103" t="s">
        <v>725</v>
      </c>
    </row>
    <row r="235" spans="1:13" s="49" customFormat="1" ht="15" hidden="1" customHeight="1" x14ac:dyDescent="0.3">
      <c r="A235" s="165" t="str">
        <f t="shared" si="43"/>
        <v>фото</v>
      </c>
      <c r="B235" s="227">
        <v>815</v>
      </c>
      <c r="C235" s="228" t="s">
        <v>117</v>
      </c>
      <c r="D235" s="6" t="s">
        <v>25</v>
      </c>
      <c r="E235" s="2" t="s">
        <v>10</v>
      </c>
      <c r="F235" s="225">
        <f t="shared" si="40"/>
        <v>110</v>
      </c>
      <c r="G235" s="13" t="s">
        <v>689</v>
      </c>
      <c r="H235" s="35"/>
      <c r="I235" s="14">
        <f t="shared" si="42"/>
        <v>0</v>
      </c>
      <c r="J235" s="69"/>
      <c r="K235" s="99">
        <v>110</v>
      </c>
      <c r="L235" s="70" t="str">
        <f t="shared" si="41"/>
        <v>нет в наличии</v>
      </c>
      <c r="M235" s="103" t="s">
        <v>118</v>
      </c>
    </row>
    <row r="236" spans="1:13" s="49" customFormat="1" ht="15" hidden="1" customHeight="1" x14ac:dyDescent="0.3">
      <c r="A236" s="165" t="str">
        <f t="shared" si="43"/>
        <v>фото</v>
      </c>
      <c r="B236" s="185">
        <v>1279</v>
      </c>
      <c r="C236" s="5" t="s">
        <v>119</v>
      </c>
      <c r="D236" s="6" t="s">
        <v>25</v>
      </c>
      <c r="E236" s="2" t="s">
        <v>10</v>
      </c>
      <c r="F236" s="14">
        <f t="shared" si="40"/>
        <v>110</v>
      </c>
      <c r="G236" s="13" t="s">
        <v>689</v>
      </c>
      <c r="H236" s="35"/>
      <c r="I236" s="14">
        <f t="shared" si="42"/>
        <v>0</v>
      </c>
      <c r="J236" s="69"/>
      <c r="K236" s="99">
        <v>110</v>
      </c>
      <c r="L236" s="70" t="str">
        <f t="shared" si="41"/>
        <v>нет в наличии</v>
      </c>
      <c r="M236" s="103" t="s">
        <v>120</v>
      </c>
    </row>
    <row r="237" spans="1:13" s="49" customFormat="1" ht="15" customHeight="1" x14ac:dyDescent="0.3">
      <c r="A237" s="166" t="str">
        <f t="shared" si="43"/>
        <v>фото</v>
      </c>
      <c r="B237" s="186">
        <v>1044</v>
      </c>
      <c r="C237" s="4" t="s">
        <v>121</v>
      </c>
      <c r="D237" s="33" t="s">
        <v>25</v>
      </c>
      <c r="E237" s="1"/>
      <c r="F237" s="11">
        <f t="shared" si="40"/>
        <v>110</v>
      </c>
      <c r="G237" s="10" t="s">
        <v>689</v>
      </c>
      <c r="H237" s="60"/>
      <c r="I237" s="11">
        <f t="shared" si="42"/>
        <v>0</v>
      </c>
      <c r="J237" s="68"/>
      <c r="K237" s="99">
        <v>110</v>
      </c>
      <c r="L237" s="70" t="str">
        <f t="shared" si="41"/>
        <v>.</v>
      </c>
      <c r="M237" s="103" t="s">
        <v>122</v>
      </c>
    </row>
    <row r="238" spans="1:13" s="49" customFormat="1" ht="15" customHeight="1" x14ac:dyDescent="0.3">
      <c r="A238" s="166" t="str">
        <f t="shared" si="43"/>
        <v>фото</v>
      </c>
      <c r="B238" s="186">
        <v>1761</v>
      </c>
      <c r="C238" s="4" t="s">
        <v>123</v>
      </c>
      <c r="D238" s="33" t="s">
        <v>25</v>
      </c>
      <c r="E238" s="1"/>
      <c r="F238" s="11">
        <f t="shared" si="40"/>
        <v>110</v>
      </c>
      <c r="G238" s="10" t="s">
        <v>689</v>
      </c>
      <c r="H238" s="60"/>
      <c r="I238" s="11">
        <f t="shared" si="42"/>
        <v>0</v>
      </c>
      <c r="J238" s="68"/>
      <c r="K238" s="99">
        <v>110</v>
      </c>
      <c r="L238" s="70" t="str">
        <f t="shared" si="41"/>
        <v>.</v>
      </c>
      <c r="M238" s="103" t="s">
        <v>124</v>
      </c>
    </row>
    <row r="239" spans="1:13" s="49" customFormat="1" ht="15" hidden="1" customHeight="1" x14ac:dyDescent="0.3">
      <c r="A239" s="165" t="str">
        <f t="shared" si="43"/>
        <v>фото</v>
      </c>
      <c r="B239" s="227">
        <v>1971</v>
      </c>
      <c r="C239" s="228" t="s">
        <v>125</v>
      </c>
      <c r="D239" s="6" t="s">
        <v>25</v>
      </c>
      <c r="E239" s="2" t="s">
        <v>10</v>
      </c>
      <c r="F239" s="225">
        <f t="shared" si="40"/>
        <v>110</v>
      </c>
      <c r="G239" s="13" t="s">
        <v>689</v>
      </c>
      <c r="H239" s="35"/>
      <c r="I239" s="14">
        <f t="shared" si="42"/>
        <v>0</v>
      </c>
      <c r="J239" s="69"/>
      <c r="K239" s="99">
        <v>110</v>
      </c>
      <c r="L239" s="70" t="str">
        <f t="shared" si="41"/>
        <v>нет в наличии</v>
      </c>
      <c r="M239" s="103" t="s">
        <v>126</v>
      </c>
    </row>
    <row r="240" spans="1:13" s="49" customFormat="1" ht="15" hidden="1" customHeight="1" x14ac:dyDescent="0.3">
      <c r="A240" s="165" t="str">
        <f t="shared" si="43"/>
        <v>фото</v>
      </c>
      <c r="B240" s="227">
        <v>552</v>
      </c>
      <c r="C240" s="229" t="s">
        <v>127</v>
      </c>
      <c r="D240" s="6" t="s">
        <v>25</v>
      </c>
      <c r="E240" s="2" t="s">
        <v>10</v>
      </c>
      <c r="F240" s="225">
        <f t="shared" si="40"/>
        <v>110</v>
      </c>
      <c r="G240" s="13" t="s">
        <v>689</v>
      </c>
      <c r="H240" s="35"/>
      <c r="I240" s="14">
        <f t="shared" si="42"/>
        <v>0</v>
      </c>
      <c r="J240" s="69"/>
      <c r="K240" s="99">
        <v>110</v>
      </c>
      <c r="L240" s="70" t="str">
        <f t="shared" si="41"/>
        <v>нет в наличии</v>
      </c>
      <c r="M240" s="103" t="s">
        <v>128</v>
      </c>
    </row>
    <row r="241" spans="1:13" s="49" customFormat="1" ht="15" hidden="1" customHeight="1" x14ac:dyDescent="0.3">
      <c r="A241" s="165" t="str">
        <f t="shared" si="43"/>
        <v>фото</v>
      </c>
      <c r="B241" s="227">
        <v>864</v>
      </c>
      <c r="C241" s="228" t="s">
        <v>129</v>
      </c>
      <c r="D241" s="6" t="s">
        <v>25</v>
      </c>
      <c r="E241" s="2" t="s">
        <v>10</v>
      </c>
      <c r="F241" s="225">
        <f t="shared" si="40"/>
        <v>110</v>
      </c>
      <c r="G241" s="13" t="s">
        <v>689</v>
      </c>
      <c r="H241" s="35"/>
      <c r="I241" s="14">
        <f t="shared" si="42"/>
        <v>0</v>
      </c>
      <c r="J241" s="69"/>
      <c r="K241" s="99">
        <v>110</v>
      </c>
      <c r="L241" s="70" t="str">
        <f t="shared" si="41"/>
        <v>нет в наличии</v>
      </c>
      <c r="M241" s="103" t="s">
        <v>130</v>
      </c>
    </row>
    <row r="242" spans="1:13" s="49" customFormat="1" ht="15" hidden="1" customHeight="1" x14ac:dyDescent="0.3">
      <c r="A242" s="165" t="str">
        <f t="shared" si="43"/>
        <v>фото</v>
      </c>
      <c r="B242" s="185">
        <v>758</v>
      </c>
      <c r="C242" s="5" t="s">
        <v>131</v>
      </c>
      <c r="D242" s="6" t="s">
        <v>25</v>
      </c>
      <c r="E242" s="2" t="s">
        <v>10</v>
      </c>
      <c r="F242" s="14">
        <f t="shared" si="40"/>
        <v>110</v>
      </c>
      <c r="G242" s="13" t="s">
        <v>689</v>
      </c>
      <c r="H242" s="35"/>
      <c r="I242" s="14">
        <f t="shared" si="42"/>
        <v>0</v>
      </c>
      <c r="J242" s="69"/>
      <c r="K242" s="99">
        <v>110</v>
      </c>
      <c r="L242" s="70" t="str">
        <f t="shared" si="41"/>
        <v>нет в наличии</v>
      </c>
      <c r="M242" s="103" t="s">
        <v>132</v>
      </c>
    </row>
    <row r="243" spans="1:13" s="49" customFormat="1" ht="15" hidden="1" customHeight="1" x14ac:dyDescent="0.3">
      <c r="A243" s="165" t="str">
        <f t="shared" si="43"/>
        <v>фото</v>
      </c>
      <c r="B243" s="185">
        <v>759</v>
      </c>
      <c r="C243" s="5" t="s">
        <v>133</v>
      </c>
      <c r="D243" s="6" t="s">
        <v>25</v>
      </c>
      <c r="E243" s="2" t="s">
        <v>10</v>
      </c>
      <c r="F243" s="14">
        <f t="shared" si="40"/>
        <v>110</v>
      </c>
      <c r="G243" s="13" t="s">
        <v>689</v>
      </c>
      <c r="H243" s="35"/>
      <c r="I243" s="14">
        <f t="shared" si="42"/>
        <v>0</v>
      </c>
      <c r="J243" s="69"/>
      <c r="K243" s="99">
        <v>110</v>
      </c>
      <c r="L243" s="70" t="str">
        <f t="shared" si="41"/>
        <v>нет в наличии</v>
      </c>
      <c r="M243" s="103" t="s">
        <v>134</v>
      </c>
    </row>
    <row r="244" spans="1:13" s="49" customFormat="1" ht="15" hidden="1" customHeight="1" x14ac:dyDescent="0.3">
      <c r="A244" s="165" t="str">
        <f t="shared" si="43"/>
        <v>фото</v>
      </c>
      <c r="B244" s="185">
        <v>1774</v>
      </c>
      <c r="C244" s="5" t="s">
        <v>135</v>
      </c>
      <c r="D244" s="6" t="s">
        <v>25</v>
      </c>
      <c r="E244" s="2" t="s">
        <v>10</v>
      </c>
      <c r="F244" s="14">
        <f t="shared" si="40"/>
        <v>110</v>
      </c>
      <c r="G244" s="13" t="s">
        <v>689</v>
      </c>
      <c r="H244" s="35"/>
      <c r="I244" s="14">
        <f t="shared" si="42"/>
        <v>0</v>
      </c>
      <c r="J244" s="69"/>
      <c r="K244" s="99">
        <v>110</v>
      </c>
      <c r="L244" s="70" t="str">
        <f t="shared" si="41"/>
        <v>нет в наличии</v>
      </c>
      <c r="M244" s="103" t="s">
        <v>136</v>
      </c>
    </row>
    <row r="245" spans="1:13" s="49" customFormat="1" ht="15" hidden="1" customHeight="1" x14ac:dyDescent="0.3">
      <c r="A245" s="165" t="str">
        <f t="shared" si="43"/>
        <v>фото</v>
      </c>
      <c r="B245" s="227">
        <v>1867</v>
      </c>
      <c r="C245" s="228" t="s">
        <v>137</v>
      </c>
      <c r="D245" s="6" t="s">
        <v>25</v>
      </c>
      <c r="E245" s="2" t="s">
        <v>10</v>
      </c>
      <c r="F245" s="225">
        <f t="shared" si="40"/>
        <v>110</v>
      </c>
      <c r="G245" s="13" t="s">
        <v>689</v>
      </c>
      <c r="H245" s="35"/>
      <c r="I245" s="14">
        <f t="shared" si="42"/>
        <v>0</v>
      </c>
      <c r="J245" s="69"/>
      <c r="K245" s="99">
        <v>110</v>
      </c>
      <c r="L245" s="70" t="str">
        <f t="shared" si="41"/>
        <v>нет в наличии</v>
      </c>
      <c r="M245" s="103" t="s">
        <v>138</v>
      </c>
    </row>
    <row r="246" spans="1:13" s="49" customFormat="1" ht="15" hidden="1" customHeight="1" x14ac:dyDescent="0.3">
      <c r="A246" s="165" t="str">
        <f t="shared" si="43"/>
        <v>фото</v>
      </c>
      <c r="B246" s="227">
        <v>2038</v>
      </c>
      <c r="C246" s="228" t="s">
        <v>876</v>
      </c>
      <c r="D246" s="6" t="s">
        <v>25</v>
      </c>
      <c r="E246" s="2" t="s">
        <v>10</v>
      </c>
      <c r="F246" s="225">
        <f t="shared" si="40"/>
        <v>110</v>
      </c>
      <c r="G246" s="13" t="s">
        <v>689</v>
      </c>
      <c r="H246" s="35"/>
      <c r="I246" s="14">
        <f t="shared" si="42"/>
        <v>0</v>
      </c>
      <c r="J246" s="69"/>
      <c r="K246" s="99">
        <v>110</v>
      </c>
      <c r="L246" s="70" t="str">
        <f t="shared" si="41"/>
        <v>нет в наличии</v>
      </c>
      <c r="M246" s="103" t="s">
        <v>891</v>
      </c>
    </row>
    <row r="247" spans="1:13" s="49" customFormat="1" ht="15" hidden="1" customHeight="1" x14ac:dyDescent="0.3">
      <c r="A247" s="165" t="str">
        <f t="shared" si="43"/>
        <v>фото</v>
      </c>
      <c r="B247" s="227">
        <v>1775</v>
      </c>
      <c r="C247" s="228" t="s">
        <v>139</v>
      </c>
      <c r="D247" s="6" t="s">
        <v>25</v>
      </c>
      <c r="E247" s="2" t="s">
        <v>10</v>
      </c>
      <c r="F247" s="225">
        <f t="shared" si="40"/>
        <v>110</v>
      </c>
      <c r="G247" s="13" t="s">
        <v>689</v>
      </c>
      <c r="H247" s="35"/>
      <c r="I247" s="14">
        <f t="shared" si="42"/>
        <v>0</v>
      </c>
      <c r="J247" s="69"/>
      <c r="K247" s="99">
        <v>110</v>
      </c>
      <c r="L247" s="70" t="str">
        <f t="shared" si="41"/>
        <v>нет в наличии</v>
      </c>
      <c r="M247" s="103" t="s">
        <v>140</v>
      </c>
    </row>
    <row r="248" spans="1:13" s="49" customFormat="1" ht="15" hidden="1" customHeight="1" x14ac:dyDescent="0.3">
      <c r="A248" s="165" t="str">
        <f t="shared" si="43"/>
        <v>фото</v>
      </c>
      <c r="B248" s="227">
        <v>1893</v>
      </c>
      <c r="C248" s="228" t="s">
        <v>143</v>
      </c>
      <c r="D248" s="6" t="s">
        <v>25</v>
      </c>
      <c r="E248" s="2" t="s">
        <v>10</v>
      </c>
      <c r="F248" s="225">
        <f t="shared" si="40"/>
        <v>110</v>
      </c>
      <c r="G248" s="13" t="s">
        <v>689</v>
      </c>
      <c r="H248" s="35"/>
      <c r="I248" s="14">
        <f t="shared" si="42"/>
        <v>0</v>
      </c>
      <c r="J248" s="69"/>
      <c r="K248" s="99">
        <v>110</v>
      </c>
      <c r="L248" s="70" t="str">
        <f t="shared" si="41"/>
        <v>нет в наличии</v>
      </c>
      <c r="M248" s="103" t="s">
        <v>144</v>
      </c>
    </row>
    <row r="249" spans="1:13" s="49" customFormat="1" ht="15" hidden="1" customHeight="1" x14ac:dyDescent="0.3">
      <c r="A249" s="165" t="str">
        <f t="shared" si="43"/>
        <v>фото</v>
      </c>
      <c r="B249" s="227">
        <v>1967</v>
      </c>
      <c r="C249" s="228" t="s">
        <v>141</v>
      </c>
      <c r="D249" s="6" t="s">
        <v>25</v>
      </c>
      <c r="E249" s="2" t="s">
        <v>10</v>
      </c>
      <c r="F249" s="225">
        <f t="shared" si="40"/>
        <v>110</v>
      </c>
      <c r="G249" s="13" t="s">
        <v>689</v>
      </c>
      <c r="H249" s="35"/>
      <c r="I249" s="14">
        <f t="shared" si="42"/>
        <v>0</v>
      </c>
      <c r="J249" s="69"/>
      <c r="K249" s="99">
        <v>110</v>
      </c>
      <c r="L249" s="70" t="str">
        <f t="shared" si="41"/>
        <v>нет в наличии</v>
      </c>
      <c r="M249" s="103" t="s">
        <v>142</v>
      </c>
    </row>
    <row r="250" spans="1:13" s="49" customFormat="1" ht="15" hidden="1" customHeight="1" x14ac:dyDescent="0.3">
      <c r="A250" s="165" t="str">
        <f t="shared" si="43"/>
        <v>фото</v>
      </c>
      <c r="B250" s="227">
        <v>1748</v>
      </c>
      <c r="C250" s="228" t="s">
        <v>145</v>
      </c>
      <c r="D250" s="6" t="s">
        <v>25</v>
      </c>
      <c r="E250" s="2" t="s">
        <v>10</v>
      </c>
      <c r="F250" s="225">
        <f t="shared" si="40"/>
        <v>110</v>
      </c>
      <c r="G250" s="13" t="s">
        <v>689</v>
      </c>
      <c r="H250" s="35"/>
      <c r="I250" s="14">
        <f t="shared" si="42"/>
        <v>0</v>
      </c>
      <c r="J250" s="69"/>
      <c r="K250" s="99">
        <v>110</v>
      </c>
      <c r="L250" s="70" t="str">
        <f t="shared" si="41"/>
        <v>нет в наличии</v>
      </c>
      <c r="M250" s="103" t="s">
        <v>146</v>
      </c>
    </row>
    <row r="251" spans="1:13" s="49" customFormat="1" ht="15" hidden="1" customHeight="1" x14ac:dyDescent="0.3">
      <c r="A251" s="165" t="str">
        <f t="shared" si="43"/>
        <v>фото</v>
      </c>
      <c r="B251" s="227">
        <v>897</v>
      </c>
      <c r="C251" s="228" t="s">
        <v>147</v>
      </c>
      <c r="D251" s="6" t="s">
        <v>25</v>
      </c>
      <c r="E251" s="2" t="s">
        <v>10</v>
      </c>
      <c r="F251" s="225">
        <f t="shared" si="40"/>
        <v>110</v>
      </c>
      <c r="G251" s="13" t="s">
        <v>689</v>
      </c>
      <c r="H251" s="35"/>
      <c r="I251" s="14">
        <f t="shared" ref="I251:I282" si="44">F251*H251</f>
        <v>0</v>
      </c>
      <c r="J251" s="69"/>
      <c r="K251" s="99">
        <v>110</v>
      </c>
      <c r="L251" s="70" t="str">
        <f t="shared" si="41"/>
        <v>нет в наличии</v>
      </c>
      <c r="M251" s="103" t="s">
        <v>148</v>
      </c>
    </row>
    <row r="252" spans="1:13" s="49" customFormat="1" ht="15" hidden="1" customHeight="1" x14ac:dyDescent="0.3">
      <c r="A252" s="165" t="str">
        <f t="shared" si="43"/>
        <v>фото</v>
      </c>
      <c r="B252" s="227">
        <v>551</v>
      </c>
      <c r="C252" s="228" t="s">
        <v>149</v>
      </c>
      <c r="D252" s="6" t="s">
        <v>25</v>
      </c>
      <c r="E252" s="2" t="s">
        <v>10</v>
      </c>
      <c r="F252" s="225">
        <f t="shared" si="40"/>
        <v>110</v>
      </c>
      <c r="G252" s="13" t="s">
        <v>689</v>
      </c>
      <c r="H252" s="35"/>
      <c r="I252" s="14">
        <f t="shared" si="44"/>
        <v>0</v>
      </c>
      <c r="J252" s="69"/>
      <c r="K252" s="99">
        <v>110</v>
      </c>
      <c r="L252" s="70" t="str">
        <f t="shared" si="41"/>
        <v>нет в наличии</v>
      </c>
      <c r="M252" s="103" t="s">
        <v>150</v>
      </c>
    </row>
    <row r="253" spans="1:13" s="49" customFormat="1" ht="15" hidden="1" customHeight="1" x14ac:dyDescent="0.3">
      <c r="A253" s="165" t="str">
        <f t="shared" ref="A253:A286" si="45">HYPERLINK("https://my-goldfish.ru/images/"&amp;M253,"фото")</f>
        <v>фото</v>
      </c>
      <c r="B253" s="227">
        <v>2082</v>
      </c>
      <c r="C253" s="228" t="s">
        <v>945</v>
      </c>
      <c r="D253" s="6" t="s">
        <v>25</v>
      </c>
      <c r="E253" s="2" t="s">
        <v>10</v>
      </c>
      <c r="F253" s="225">
        <f t="shared" si="40"/>
        <v>110</v>
      </c>
      <c r="G253" s="13" t="s">
        <v>689</v>
      </c>
      <c r="H253" s="35"/>
      <c r="I253" s="14">
        <f t="shared" si="44"/>
        <v>0</v>
      </c>
      <c r="J253" s="69"/>
      <c r="K253" s="99">
        <v>110</v>
      </c>
      <c r="L253" s="70" t="str">
        <f t="shared" si="41"/>
        <v>нет в наличии</v>
      </c>
      <c r="M253" s="103" t="s">
        <v>947</v>
      </c>
    </row>
    <row r="254" spans="1:13" s="49" customFormat="1" ht="15" hidden="1" customHeight="1" x14ac:dyDescent="0.3">
      <c r="A254" s="165" t="str">
        <f t="shared" si="45"/>
        <v>фото</v>
      </c>
      <c r="B254" s="227">
        <v>1758</v>
      </c>
      <c r="C254" s="228" t="s">
        <v>151</v>
      </c>
      <c r="D254" s="6" t="s">
        <v>25</v>
      </c>
      <c r="E254" s="2" t="s">
        <v>10</v>
      </c>
      <c r="F254" s="225">
        <f t="shared" si="40"/>
        <v>110</v>
      </c>
      <c r="G254" s="13" t="s">
        <v>689</v>
      </c>
      <c r="H254" s="35"/>
      <c r="I254" s="14">
        <f t="shared" si="44"/>
        <v>0</v>
      </c>
      <c r="J254" s="69"/>
      <c r="K254" s="99">
        <v>110</v>
      </c>
      <c r="L254" s="70" t="str">
        <f t="shared" si="41"/>
        <v>нет в наличии</v>
      </c>
      <c r="M254" s="103" t="s">
        <v>152</v>
      </c>
    </row>
    <row r="255" spans="1:13" s="49" customFormat="1" ht="15" customHeight="1" x14ac:dyDescent="0.3">
      <c r="A255" s="166" t="str">
        <f t="shared" si="45"/>
        <v>фото</v>
      </c>
      <c r="B255" s="186">
        <v>1759</v>
      </c>
      <c r="C255" s="4" t="s">
        <v>153</v>
      </c>
      <c r="D255" s="33" t="s">
        <v>25</v>
      </c>
      <c r="E255" s="1"/>
      <c r="F255" s="11">
        <f t="shared" si="40"/>
        <v>110</v>
      </c>
      <c r="G255" s="10" t="s">
        <v>689</v>
      </c>
      <c r="H255" s="60"/>
      <c r="I255" s="11">
        <f t="shared" si="44"/>
        <v>0</v>
      </c>
      <c r="J255" s="68"/>
      <c r="K255" s="99">
        <v>110</v>
      </c>
      <c r="L255" s="70" t="str">
        <f t="shared" si="41"/>
        <v>.</v>
      </c>
      <c r="M255" s="103" t="s">
        <v>154</v>
      </c>
    </row>
    <row r="256" spans="1:13" s="49" customFormat="1" ht="15" hidden="1" customHeight="1" x14ac:dyDescent="0.3">
      <c r="A256" s="165" t="str">
        <f t="shared" si="45"/>
        <v>фото</v>
      </c>
      <c r="B256" s="185">
        <v>1762</v>
      </c>
      <c r="C256" s="5" t="s">
        <v>155</v>
      </c>
      <c r="D256" s="6" t="s">
        <v>25</v>
      </c>
      <c r="E256" s="2" t="s">
        <v>10</v>
      </c>
      <c r="F256" s="14">
        <f t="shared" si="40"/>
        <v>110</v>
      </c>
      <c r="G256" s="13" t="s">
        <v>689</v>
      </c>
      <c r="H256" s="35"/>
      <c r="I256" s="14">
        <f t="shared" si="44"/>
        <v>0</v>
      </c>
      <c r="J256" s="69"/>
      <c r="K256" s="99">
        <v>110</v>
      </c>
      <c r="L256" s="70" t="str">
        <f t="shared" si="41"/>
        <v>нет в наличии</v>
      </c>
      <c r="M256" s="103" t="s">
        <v>156</v>
      </c>
    </row>
    <row r="257" spans="1:13" s="49" customFormat="1" ht="15" hidden="1" customHeight="1" x14ac:dyDescent="0.3">
      <c r="A257" s="165" t="str">
        <f t="shared" si="45"/>
        <v>фото</v>
      </c>
      <c r="B257" s="227">
        <v>1892</v>
      </c>
      <c r="C257" s="228" t="s">
        <v>157</v>
      </c>
      <c r="D257" s="6" t="s">
        <v>1338</v>
      </c>
      <c r="E257" s="2" t="s">
        <v>10</v>
      </c>
      <c r="F257" s="225">
        <f t="shared" si="40"/>
        <v>110</v>
      </c>
      <c r="G257" s="13" t="s">
        <v>689</v>
      </c>
      <c r="H257" s="35"/>
      <c r="I257" s="14">
        <f t="shared" si="44"/>
        <v>0</v>
      </c>
      <c r="J257" s="69"/>
      <c r="K257" s="99">
        <v>110</v>
      </c>
      <c r="L257" s="70" t="str">
        <f t="shared" si="41"/>
        <v>нет в наличии</v>
      </c>
      <c r="M257" s="103" t="s">
        <v>158</v>
      </c>
    </row>
    <row r="258" spans="1:13" s="49" customFormat="1" ht="15" hidden="1" customHeight="1" x14ac:dyDescent="0.3">
      <c r="A258" s="165" t="str">
        <f t="shared" si="45"/>
        <v>фото</v>
      </c>
      <c r="B258" s="227">
        <v>2015</v>
      </c>
      <c r="C258" s="228" t="s">
        <v>750</v>
      </c>
      <c r="D258" s="6" t="s">
        <v>25</v>
      </c>
      <c r="E258" s="2" t="s">
        <v>10</v>
      </c>
      <c r="F258" s="225">
        <f t="shared" si="40"/>
        <v>110</v>
      </c>
      <c r="G258" s="13" t="s">
        <v>689</v>
      </c>
      <c r="H258" s="35"/>
      <c r="I258" s="14">
        <f t="shared" si="44"/>
        <v>0</v>
      </c>
      <c r="J258" s="69"/>
      <c r="K258" s="99">
        <v>110</v>
      </c>
      <c r="L258" s="70" t="str">
        <f t="shared" si="41"/>
        <v>нет в наличии</v>
      </c>
      <c r="M258" s="103" t="s">
        <v>1429</v>
      </c>
    </row>
    <row r="259" spans="1:13" s="49" customFormat="1" ht="15" hidden="1" customHeight="1" x14ac:dyDescent="0.3">
      <c r="A259" s="165" t="str">
        <f t="shared" si="45"/>
        <v>фото</v>
      </c>
      <c r="B259" s="185">
        <v>994</v>
      </c>
      <c r="C259" s="5" t="s">
        <v>181</v>
      </c>
      <c r="D259" s="6" t="s">
        <v>25</v>
      </c>
      <c r="E259" s="2" t="s">
        <v>10</v>
      </c>
      <c r="F259" s="14">
        <f t="shared" si="40"/>
        <v>110</v>
      </c>
      <c r="G259" s="13" t="s">
        <v>689</v>
      </c>
      <c r="H259" s="35"/>
      <c r="I259" s="14">
        <f t="shared" si="44"/>
        <v>0</v>
      </c>
      <c r="J259" s="69"/>
      <c r="K259" s="99">
        <v>110</v>
      </c>
      <c r="L259" s="70" t="str">
        <f t="shared" si="41"/>
        <v>нет в наличии</v>
      </c>
      <c r="M259" s="103" t="s">
        <v>1114</v>
      </c>
    </row>
    <row r="260" spans="1:13" s="49" customFormat="1" ht="15" hidden="1" customHeight="1" x14ac:dyDescent="0.3">
      <c r="A260" s="165" t="str">
        <f t="shared" si="45"/>
        <v>фото</v>
      </c>
      <c r="B260" s="185">
        <v>2245</v>
      </c>
      <c r="C260" s="413" t="s">
        <v>1660</v>
      </c>
      <c r="D260" s="6" t="s">
        <v>25</v>
      </c>
      <c r="E260" s="2" t="s">
        <v>10</v>
      </c>
      <c r="F260" s="14">
        <f t="shared" si="40"/>
        <v>110</v>
      </c>
      <c r="G260" s="13" t="s">
        <v>689</v>
      </c>
      <c r="H260" s="35"/>
      <c r="I260" s="14">
        <f t="shared" si="44"/>
        <v>0</v>
      </c>
      <c r="J260" s="69"/>
      <c r="K260" s="99">
        <v>110</v>
      </c>
      <c r="L260" s="70" t="str">
        <f t="shared" si="41"/>
        <v>нет в наличии</v>
      </c>
      <c r="M260" s="103" t="s">
        <v>1657</v>
      </c>
    </row>
    <row r="261" spans="1:13" s="49" customFormat="1" ht="15" hidden="1" customHeight="1" x14ac:dyDescent="0.3">
      <c r="A261" s="165" t="str">
        <f t="shared" si="45"/>
        <v>фото</v>
      </c>
      <c r="B261" s="227">
        <v>2014</v>
      </c>
      <c r="C261" s="228" t="s">
        <v>749</v>
      </c>
      <c r="D261" s="6" t="s">
        <v>25</v>
      </c>
      <c r="E261" s="2" t="s">
        <v>10</v>
      </c>
      <c r="F261" s="225">
        <f t="shared" si="40"/>
        <v>110</v>
      </c>
      <c r="G261" s="13" t="s">
        <v>689</v>
      </c>
      <c r="H261" s="35"/>
      <c r="I261" s="14">
        <f t="shared" si="44"/>
        <v>0</v>
      </c>
      <c r="J261" s="69"/>
      <c r="K261" s="99">
        <v>110</v>
      </c>
      <c r="L261" s="70" t="str">
        <f t="shared" si="41"/>
        <v>нет в наличии</v>
      </c>
      <c r="M261" s="103" t="s">
        <v>755</v>
      </c>
    </row>
    <row r="262" spans="1:13" s="49" customFormat="1" ht="15" hidden="1" customHeight="1" x14ac:dyDescent="0.3">
      <c r="A262" s="165" t="str">
        <f t="shared" si="45"/>
        <v>фото</v>
      </c>
      <c r="B262" s="227">
        <v>2083</v>
      </c>
      <c r="C262" s="228" t="s">
        <v>944</v>
      </c>
      <c r="D262" s="6" t="s">
        <v>25</v>
      </c>
      <c r="E262" s="2" t="s">
        <v>10</v>
      </c>
      <c r="F262" s="225">
        <f t="shared" si="40"/>
        <v>110</v>
      </c>
      <c r="G262" s="13" t="s">
        <v>689</v>
      </c>
      <c r="H262" s="35"/>
      <c r="I262" s="14">
        <f t="shared" si="44"/>
        <v>0</v>
      </c>
      <c r="J262" s="69"/>
      <c r="K262" s="99">
        <v>110</v>
      </c>
      <c r="L262" s="70" t="str">
        <f t="shared" si="41"/>
        <v>нет в наличии</v>
      </c>
      <c r="M262" s="103" t="s">
        <v>948</v>
      </c>
    </row>
    <row r="263" spans="1:13" s="49" customFormat="1" ht="15" hidden="1" customHeight="1" x14ac:dyDescent="0.3">
      <c r="A263" s="165" t="str">
        <f t="shared" si="45"/>
        <v>фото</v>
      </c>
      <c r="B263" s="227">
        <v>1904</v>
      </c>
      <c r="C263" s="228" t="s">
        <v>159</v>
      </c>
      <c r="D263" s="6" t="s">
        <v>25</v>
      </c>
      <c r="E263" s="2" t="s">
        <v>10</v>
      </c>
      <c r="F263" s="225">
        <f t="shared" si="40"/>
        <v>110</v>
      </c>
      <c r="G263" s="13" t="s">
        <v>689</v>
      </c>
      <c r="H263" s="35"/>
      <c r="I263" s="14">
        <f t="shared" si="44"/>
        <v>0</v>
      </c>
      <c r="J263" s="69"/>
      <c r="K263" s="99">
        <v>110</v>
      </c>
      <c r="L263" s="70" t="str">
        <f t="shared" si="41"/>
        <v>нет в наличии</v>
      </c>
      <c r="M263" s="103" t="s">
        <v>160</v>
      </c>
    </row>
    <row r="264" spans="1:13" s="49" customFormat="1" ht="15" hidden="1" customHeight="1" x14ac:dyDescent="0.3">
      <c r="A264" s="165" t="str">
        <f t="shared" si="45"/>
        <v>фото</v>
      </c>
      <c r="B264" s="185">
        <v>782</v>
      </c>
      <c r="C264" s="5" t="s">
        <v>161</v>
      </c>
      <c r="D264" s="6" t="s">
        <v>25</v>
      </c>
      <c r="E264" s="2" t="s">
        <v>10</v>
      </c>
      <c r="F264" s="14">
        <f t="shared" si="40"/>
        <v>110</v>
      </c>
      <c r="G264" s="13" t="s">
        <v>689</v>
      </c>
      <c r="H264" s="35"/>
      <c r="I264" s="14">
        <f t="shared" si="44"/>
        <v>0</v>
      </c>
      <c r="J264" s="69"/>
      <c r="K264" s="99">
        <v>110</v>
      </c>
      <c r="L264" s="70" t="str">
        <f t="shared" si="41"/>
        <v>нет в наличии</v>
      </c>
      <c r="M264" s="103" t="s">
        <v>162</v>
      </c>
    </row>
    <row r="265" spans="1:13" s="49" customFormat="1" ht="15" hidden="1" customHeight="1" x14ac:dyDescent="0.3">
      <c r="A265" s="165" t="str">
        <f t="shared" ref="A265" si="46">HYPERLINK("https://my-goldfish.ru/images/"&amp;M265,"фото")</f>
        <v>фото</v>
      </c>
      <c r="B265" s="227">
        <v>2264</v>
      </c>
      <c r="C265" s="228" t="s">
        <v>1699</v>
      </c>
      <c r="D265" s="6" t="s">
        <v>25</v>
      </c>
      <c r="E265" s="2" t="s">
        <v>10</v>
      </c>
      <c r="F265" s="225">
        <f t="shared" si="40"/>
        <v>110</v>
      </c>
      <c r="G265" s="13" t="s">
        <v>689</v>
      </c>
      <c r="H265" s="35"/>
      <c r="I265" s="14">
        <f t="shared" si="44"/>
        <v>0</v>
      </c>
      <c r="J265" s="69"/>
      <c r="K265" s="99">
        <v>110</v>
      </c>
      <c r="L265" s="70" t="str">
        <f t="shared" si="41"/>
        <v>нет в наличии</v>
      </c>
      <c r="M265" s="103" t="s">
        <v>1700</v>
      </c>
    </row>
    <row r="266" spans="1:13" s="49" customFormat="1" ht="15" customHeight="1" x14ac:dyDescent="0.3">
      <c r="A266" s="166" t="str">
        <f t="shared" si="45"/>
        <v>фото</v>
      </c>
      <c r="B266" s="186">
        <v>1278</v>
      </c>
      <c r="C266" s="4" t="s">
        <v>163</v>
      </c>
      <c r="D266" s="33" t="s">
        <v>25</v>
      </c>
      <c r="E266" s="1"/>
      <c r="F266" s="11">
        <f t="shared" si="40"/>
        <v>110</v>
      </c>
      <c r="G266" s="10" t="s">
        <v>689</v>
      </c>
      <c r="H266" s="60"/>
      <c r="I266" s="11">
        <f t="shared" si="44"/>
        <v>0</v>
      </c>
      <c r="J266" s="68"/>
      <c r="K266" s="99">
        <v>110</v>
      </c>
      <c r="L266" s="70" t="str">
        <f t="shared" si="41"/>
        <v>.</v>
      </c>
      <c r="M266" s="103" t="s">
        <v>164</v>
      </c>
    </row>
    <row r="267" spans="1:13" s="49" customFormat="1" ht="15" hidden="1" customHeight="1" x14ac:dyDescent="0.3">
      <c r="A267" s="165" t="str">
        <f t="shared" si="45"/>
        <v>фото</v>
      </c>
      <c r="B267" s="185">
        <v>1995</v>
      </c>
      <c r="C267" s="5" t="s">
        <v>671</v>
      </c>
      <c r="D267" s="6" t="s">
        <v>25</v>
      </c>
      <c r="E267" s="2" t="s">
        <v>10</v>
      </c>
      <c r="F267" s="14">
        <f t="shared" si="40"/>
        <v>110</v>
      </c>
      <c r="G267" s="13" t="s">
        <v>689</v>
      </c>
      <c r="H267" s="35"/>
      <c r="I267" s="14">
        <f t="shared" si="44"/>
        <v>0</v>
      </c>
      <c r="J267" s="69"/>
      <c r="K267" s="99">
        <v>110</v>
      </c>
      <c r="L267" s="70" t="str">
        <f t="shared" si="41"/>
        <v>нет в наличии</v>
      </c>
      <c r="M267" s="103" t="s">
        <v>726</v>
      </c>
    </row>
    <row r="268" spans="1:13" s="49" customFormat="1" ht="15" hidden="1" customHeight="1" x14ac:dyDescent="0.3">
      <c r="A268" s="165" t="str">
        <f t="shared" si="45"/>
        <v>фото</v>
      </c>
      <c r="B268" s="227">
        <v>768</v>
      </c>
      <c r="C268" s="228" t="s">
        <v>165</v>
      </c>
      <c r="D268" s="6" t="s">
        <v>25</v>
      </c>
      <c r="E268" s="2" t="s">
        <v>10</v>
      </c>
      <c r="F268" s="225">
        <f t="shared" si="40"/>
        <v>110</v>
      </c>
      <c r="G268" s="13" t="s">
        <v>689</v>
      </c>
      <c r="H268" s="35"/>
      <c r="I268" s="14">
        <f t="shared" si="44"/>
        <v>0</v>
      </c>
      <c r="J268" s="69"/>
      <c r="K268" s="99">
        <v>110</v>
      </c>
      <c r="L268" s="70" t="str">
        <f t="shared" si="41"/>
        <v>нет в наличии</v>
      </c>
      <c r="M268" s="103" t="s">
        <v>1585</v>
      </c>
    </row>
    <row r="269" spans="1:13" s="49" customFormat="1" ht="15" hidden="1" customHeight="1" x14ac:dyDescent="0.3">
      <c r="A269" s="165" t="str">
        <f t="shared" si="45"/>
        <v>фото</v>
      </c>
      <c r="B269" s="227">
        <v>1994</v>
      </c>
      <c r="C269" s="228" t="s">
        <v>672</v>
      </c>
      <c r="D269" s="6" t="s">
        <v>25</v>
      </c>
      <c r="E269" s="2" t="s">
        <v>10</v>
      </c>
      <c r="F269" s="225">
        <f t="shared" si="40"/>
        <v>110</v>
      </c>
      <c r="G269" s="13" t="s">
        <v>689</v>
      </c>
      <c r="H269" s="35"/>
      <c r="I269" s="14">
        <f t="shared" si="44"/>
        <v>0</v>
      </c>
      <c r="J269" s="69"/>
      <c r="K269" s="99">
        <v>110</v>
      </c>
      <c r="L269" s="70" t="str">
        <f t="shared" si="41"/>
        <v>нет в наличии</v>
      </c>
      <c r="M269" s="103" t="s">
        <v>1430</v>
      </c>
    </row>
    <row r="270" spans="1:13" s="49" customFormat="1" ht="15" hidden="1" customHeight="1" x14ac:dyDescent="0.3">
      <c r="A270" s="165" t="str">
        <f t="shared" si="45"/>
        <v>фото</v>
      </c>
      <c r="B270" s="227">
        <v>1043</v>
      </c>
      <c r="C270" s="228" t="s">
        <v>166</v>
      </c>
      <c r="D270" s="6" t="s">
        <v>25</v>
      </c>
      <c r="E270" s="2" t="s">
        <v>10</v>
      </c>
      <c r="F270" s="225">
        <f t="shared" ref="F270:F336" si="47">K270</f>
        <v>110</v>
      </c>
      <c r="G270" s="13" t="s">
        <v>689</v>
      </c>
      <c r="H270" s="35"/>
      <c r="I270" s="14">
        <f t="shared" si="44"/>
        <v>0</v>
      </c>
      <c r="J270" s="69"/>
      <c r="K270" s="99">
        <v>110</v>
      </c>
      <c r="L270" s="70" t="str">
        <f t="shared" si="41"/>
        <v>нет в наличии</v>
      </c>
      <c r="M270" s="103" t="s">
        <v>167</v>
      </c>
    </row>
    <row r="271" spans="1:13" s="49" customFormat="1" ht="15" hidden="1" customHeight="1" x14ac:dyDescent="0.3">
      <c r="A271" s="165" t="str">
        <f t="shared" si="45"/>
        <v>фото</v>
      </c>
      <c r="B271" s="227">
        <v>556</v>
      </c>
      <c r="C271" s="228" t="s">
        <v>168</v>
      </c>
      <c r="D271" s="6" t="s">
        <v>25</v>
      </c>
      <c r="E271" s="2" t="s">
        <v>10</v>
      </c>
      <c r="F271" s="225">
        <f t="shared" si="47"/>
        <v>110</v>
      </c>
      <c r="G271" s="13" t="s">
        <v>689</v>
      </c>
      <c r="H271" s="35"/>
      <c r="I271" s="14">
        <f t="shared" si="44"/>
        <v>0</v>
      </c>
      <c r="J271" s="69"/>
      <c r="K271" s="99">
        <v>110</v>
      </c>
      <c r="L271" s="70" t="str">
        <f t="shared" si="41"/>
        <v>нет в наличии</v>
      </c>
      <c r="M271" s="103" t="s">
        <v>169</v>
      </c>
    </row>
    <row r="272" spans="1:13" s="49" customFormat="1" ht="15" hidden="1" customHeight="1" x14ac:dyDescent="0.3">
      <c r="A272" s="165" t="str">
        <f t="shared" si="45"/>
        <v>фото</v>
      </c>
      <c r="B272" s="227">
        <v>1959</v>
      </c>
      <c r="C272" s="228" t="s">
        <v>170</v>
      </c>
      <c r="D272" s="6" t="s">
        <v>25</v>
      </c>
      <c r="E272" s="2" t="s">
        <v>10</v>
      </c>
      <c r="F272" s="225">
        <f t="shared" si="47"/>
        <v>110</v>
      </c>
      <c r="G272" s="13" t="s">
        <v>689</v>
      </c>
      <c r="H272" s="35"/>
      <c r="I272" s="14">
        <f t="shared" si="44"/>
        <v>0</v>
      </c>
      <c r="J272" s="69"/>
      <c r="K272" s="99">
        <v>110</v>
      </c>
      <c r="L272" s="70" t="str">
        <f t="shared" si="41"/>
        <v>нет в наличии</v>
      </c>
      <c r="M272" s="103" t="s">
        <v>1454</v>
      </c>
    </row>
    <row r="273" spans="1:13" s="49" customFormat="1" ht="15" customHeight="1" x14ac:dyDescent="0.3">
      <c r="A273" s="166" t="str">
        <f t="shared" si="45"/>
        <v>фото</v>
      </c>
      <c r="B273" s="186">
        <v>1760</v>
      </c>
      <c r="C273" s="8" t="s">
        <v>171</v>
      </c>
      <c r="D273" s="33" t="s">
        <v>25</v>
      </c>
      <c r="E273" s="1"/>
      <c r="F273" s="11">
        <f t="shared" si="47"/>
        <v>110</v>
      </c>
      <c r="G273" s="10" t="s">
        <v>689</v>
      </c>
      <c r="H273" s="60"/>
      <c r="I273" s="11">
        <f t="shared" si="44"/>
        <v>0</v>
      </c>
      <c r="J273" s="68"/>
      <c r="K273" s="99">
        <v>110</v>
      </c>
      <c r="L273" s="70" t="str">
        <f t="shared" si="41"/>
        <v>.</v>
      </c>
      <c r="M273" s="103" t="s">
        <v>172</v>
      </c>
    </row>
    <row r="274" spans="1:13" s="49" customFormat="1" ht="15" hidden="1" customHeight="1" x14ac:dyDescent="0.3">
      <c r="A274" s="165" t="str">
        <f t="shared" si="45"/>
        <v>фото</v>
      </c>
      <c r="B274" s="227">
        <v>629</v>
      </c>
      <c r="C274" s="228" t="s">
        <v>173</v>
      </c>
      <c r="D274" s="6" t="s">
        <v>25</v>
      </c>
      <c r="E274" s="2" t="s">
        <v>10</v>
      </c>
      <c r="F274" s="225">
        <f t="shared" si="47"/>
        <v>110</v>
      </c>
      <c r="G274" s="13" t="s">
        <v>689</v>
      </c>
      <c r="H274" s="35"/>
      <c r="I274" s="14">
        <f t="shared" si="44"/>
        <v>0</v>
      </c>
      <c r="J274" s="69"/>
      <c r="K274" s="99">
        <v>110</v>
      </c>
      <c r="L274" s="70" t="str">
        <f t="shared" si="41"/>
        <v>нет в наличии</v>
      </c>
      <c r="M274" s="103" t="s">
        <v>174</v>
      </c>
    </row>
    <row r="275" spans="1:13" s="49" customFormat="1" ht="15" hidden="1" customHeight="1" x14ac:dyDescent="0.3">
      <c r="A275" s="165" t="str">
        <f t="shared" si="45"/>
        <v>фото</v>
      </c>
      <c r="B275" s="227">
        <v>767</v>
      </c>
      <c r="C275" s="228" t="s">
        <v>175</v>
      </c>
      <c r="D275" s="6" t="s">
        <v>25</v>
      </c>
      <c r="E275" s="2" t="s">
        <v>10</v>
      </c>
      <c r="F275" s="225">
        <f t="shared" si="47"/>
        <v>110</v>
      </c>
      <c r="G275" s="13" t="s">
        <v>689</v>
      </c>
      <c r="H275" s="35"/>
      <c r="I275" s="14">
        <f t="shared" si="44"/>
        <v>0</v>
      </c>
      <c r="J275" s="69"/>
      <c r="K275" s="99">
        <v>110</v>
      </c>
      <c r="L275" s="70" t="str">
        <f t="shared" si="41"/>
        <v>нет в наличии</v>
      </c>
      <c r="M275" s="103" t="s">
        <v>176</v>
      </c>
    </row>
    <row r="276" spans="1:13" s="49" customFormat="1" ht="15" hidden="1" customHeight="1" x14ac:dyDescent="0.3">
      <c r="A276" s="165" t="str">
        <f t="shared" si="45"/>
        <v>фото</v>
      </c>
      <c r="B276" s="227">
        <v>645</v>
      </c>
      <c r="C276" s="228" t="s">
        <v>177</v>
      </c>
      <c r="D276" s="6" t="s">
        <v>25</v>
      </c>
      <c r="E276" s="2" t="s">
        <v>10</v>
      </c>
      <c r="F276" s="225">
        <f t="shared" si="47"/>
        <v>110</v>
      </c>
      <c r="G276" s="13" t="s">
        <v>689</v>
      </c>
      <c r="H276" s="35"/>
      <c r="I276" s="14">
        <f t="shared" si="44"/>
        <v>0</v>
      </c>
      <c r="J276" s="69"/>
      <c r="K276" s="99">
        <v>110</v>
      </c>
      <c r="L276" s="70" t="str">
        <f t="shared" ref="L276:L339" si="48">IF(E276="нет в наличии","нет в наличии",".")</f>
        <v>нет в наличии</v>
      </c>
      <c r="M276" s="103" t="s">
        <v>1431</v>
      </c>
    </row>
    <row r="277" spans="1:13" s="49" customFormat="1" ht="15" hidden="1" customHeight="1" x14ac:dyDescent="0.3">
      <c r="A277" s="165" t="str">
        <f t="shared" si="45"/>
        <v>фото</v>
      </c>
      <c r="B277" s="227">
        <v>1983</v>
      </c>
      <c r="C277" s="228" t="s">
        <v>675</v>
      </c>
      <c r="D277" s="6" t="s">
        <v>25</v>
      </c>
      <c r="E277" s="2" t="s">
        <v>10</v>
      </c>
      <c r="F277" s="225">
        <f t="shared" si="47"/>
        <v>110</v>
      </c>
      <c r="G277" s="13" t="s">
        <v>689</v>
      </c>
      <c r="H277" s="35"/>
      <c r="I277" s="14">
        <f t="shared" si="44"/>
        <v>0</v>
      </c>
      <c r="J277" s="69"/>
      <c r="K277" s="99">
        <v>110</v>
      </c>
      <c r="L277" s="70" t="str">
        <f t="shared" si="48"/>
        <v>нет в наличии</v>
      </c>
      <c r="M277" s="103" t="s">
        <v>1320</v>
      </c>
    </row>
    <row r="278" spans="1:13" s="49" customFormat="1" ht="15" hidden="1" customHeight="1" x14ac:dyDescent="0.3">
      <c r="A278" s="165" t="str">
        <f t="shared" si="45"/>
        <v>фото</v>
      </c>
      <c r="B278" s="185">
        <v>1972</v>
      </c>
      <c r="C278" s="5" t="s">
        <v>178</v>
      </c>
      <c r="D278" s="6" t="s">
        <v>25</v>
      </c>
      <c r="E278" s="2" t="s">
        <v>10</v>
      </c>
      <c r="F278" s="14">
        <f t="shared" si="47"/>
        <v>110</v>
      </c>
      <c r="G278" s="13" t="s">
        <v>689</v>
      </c>
      <c r="H278" s="35"/>
      <c r="I278" s="14">
        <f t="shared" si="44"/>
        <v>0</v>
      </c>
      <c r="J278" s="69"/>
      <c r="K278" s="99">
        <v>110</v>
      </c>
      <c r="L278" s="70" t="str">
        <f t="shared" si="48"/>
        <v>нет в наличии</v>
      </c>
      <c r="M278" s="103" t="s">
        <v>179</v>
      </c>
    </row>
    <row r="279" spans="1:13" s="49" customFormat="1" ht="15" hidden="1" customHeight="1" x14ac:dyDescent="0.3">
      <c r="A279" s="165" t="str">
        <f t="shared" si="45"/>
        <v>фото</v>
      </c>
      <c r="B279" s="227">
        <v>612</v>
      </c>
      <c r="C279" s="228" t="s">
        <v>180</v>
      </c>
      <c r="D279" s="6" t="s">
        <v>25</v>
      </c>
      <c r="E279" s="2" t="s">
        <v>10</v>
      </c>
      <c r="F279" s="225">
        <f t="shared" si="47"/>
        <v>110</v>
      </c>
      <c r="G279" s="13" t="s">
        <v>689</v>
      </c>
      <c r="H279" s="35"/>
      <c r="I279" s="14">
        <f t="shared" si="44"/>
        <v>0</v>
      </c>
      <c r="J279" s="69"/>
      <c r="K279" s="99">
        <v>110</v>
      </c>
      <c r="L279" s="70" t="str">
        <f t="shared" si="48"/>
        <v>нет в наличии</v>
      </c>
      <c r="M279" s="103" t="s">
        <v>1452</v>
      </c>
    </row>
    <row r="280" spans="1:13" s="49" customFormat="1" ht="15" hidden="1" customHeight="1" x14ac:dyDescent="0.3">
      <c r="A280" s="165" t="str">
        <f t="shared" ref="A280" si="49">HYPERLINK("https://my-goldfish.ru/images/"&amp;M280,"фото")</f>
        <v>фото</v>
      </c>
      <c r="B280" s="185">
        <v>781</v>
      </c>
      <c r="C280" s="5" t="s">
        <v>182</v>
      </c>
      <c r="D280" s="6" t="s">
        <v>25</v>
      </c>
      <c r="E280" s="2" t="s">
        <v>10</v>
      </c>
      <c r="F280" s="14">
        <f t="shared" ref="F280" si="50">K280</f>
        <v>110</v>
      </c>
      <c r="G280" s="13" t="s">
        <v>689</v>
      </c>
      <c r="H280" s="35"/>
      <c r="I280" s="14">
        <f t="shared" si="44"/>
        <v>0</v>
      </c>
      <c r="J280" s="69"/>
      <c r="K280" s="99">
        <v>110</v>
      </c>
      <c r="L280" s="70" t="str">
        <f t="shared" si="48"/>
        <v>нет в наличии</v>
      </c>
      <c r="M280" s="103" t="s">
        <v>183</v>
      </c>
    </row>
    <row r="281" spans="1:13" s="49" customFormat="1" ht="15" hidden="1" customHeight="1" x14ac:dyDescent="0.3">
      <c r="A281" s="165" t="str">
        <f t="shared" si="45"/>
        <v>фото</v>
      </c>
      <c r="B281" s="185">
        <v>2273</v>
      </c>
      <c r="C281" s="5" t="s">
        <v>1735</v>
      </c>
      <c r="D281" s="6" t="s">
        <v>25</v>
      </c>
      <c r="E281" s="2" t="s">
        <v>10</v>
      </c>
      <c r="F281" s="14">
        <f t="shared" si="47"/>
        <v>110</v>
      </c>
      <c r="G281" s="13" t="s">
        <v>689</v>
      </c>
      <c r="H281" s="35"/>
      <c r="I281" s="14">
        <f t="shared" si="44"/>
        <v>0</v>
      </c>
      <c r="J281" s="69"/>
      <c r="K281" s="99">
        <v>110</v>
      </c>
      <c r="L281" s="70" t="str">
        <f t="shared" si="48"/>
        <v>нет в наличии</v>
      </c>
      <c r="M281" s="103" t="s">
        <v>1736</v>
      </c>
    </row>
    <row r="282" spans="1:13" s="49" customFormat="1" ht="15" customHeight="1" x14ac:dyDescent="0.3">
      <c r="A282" s="166" t="str">
        <f t="shared" si="45"/>
        <v>фото</v>
      </c>
      <c r="B282" s="186">
        <v>2037</v>
      </c>
      <c r="C282" s="4" t="s">
        <v>984</v>
      </c>
      <c r="D282" s="33" t="s">
        <v>25</v>
      </c>
      <c r="E282" s="1"/>
      <c r="F282" s="11">
        <f t="shared" si="47"/>
        <v>110</v>
      </c>
      <c r="G282" s="10" t="s">
        <v>689</v>
      </c>
      <c r="H282" s="60"/>
      <c r="I282" s="11">
        <f t="shared" si="44"/>
        <v>0</v>
      </c>
      <c r="J282" s="68"/>
      <c r="K282" s="99">
        <v>110</v>
      </c>
      <c r="L282" s="70" t="str">
        <f t="shared" si="48"/>
        <v>.</v>
      </c>
      <c r="M282" s="103" t="s">
        <v>1164</v>
      </c>
    </row>
    <row r="283" spans="1:13" s="49" customFormat="1" ht="15" customHeight="1" x14ac:dyDescent="0.3">
      <c r="A283" s="166" t="str">
        <f t="shared" si="45"/>
        <v>фото</v>
      </c>
      <c r="B283" s="186">
        <v>2048</v>
      </c>
      <c r="C283" s="4" t="s">
        <v>878</v>
      </c>
      <c r="D283" s="33" t="s">
        <v>25</v>
      </c>
      <c r="E283" s="1"/>
      <c r="F283" s="11">
        <f t="shared" si="47"/>
        <v>110</v>
      </c>
      <c r="G283" s="10" t="s">
        <v>689</v>
      </c>
      <c r="H283" s="60"/>
      <c r="I283" s="11">
        <f t="shared" ref="I283:I314" si="51">F283*H283</f>
        <v>0</v>
      </c>
      <c r="J283" s="68"/>
      <c r="K283" s="99">
        <v>110</v>
      </c>
      <c r="L283" s="70" t="str">
        <f t="shared" si="48"/>
        <v>.</v>
      </c>
      <c r="M283" s="103" t="s">
        <v>892</v>
      </c>
    </row>
    <row r="284" spans="1:13" s="49" customFormat="1" ht="15" hidden="1" customHeight="1" x14ac:dyDescent="0.3">
      <c r="A284" s="165" t="str">
        <f t="shared" si="45"/>
        <v>фото</v>
      </c>
      <c r="B284" s="185">
        <v>2047</v>
      </c>
      <c r="C284" s="5" t="s">
        <v>877</v>
      </c>
      <c r="D284" s="6" t="s">
        <v>25</v>
      </c>
      <c r="E284" s="2" t="s">
        <v>10</v>
      </c>
      <c r="F284" s="14">
        <f t="shared" ref="F284:F286" si="52">K284</f>
        <v>110</v>
      </c>
      <c r="G284" s="13" t="s">
        <v>689</v>
      </c>
      <c r="H284" s="35"/>
      <c r="I284" s="14">
        <f t="shared" si="51"/>
        <v>0</v>
      </c>
      <c r="J284" s="69"/>
      <c r="K284" s="99">
        <v>110</v>
      </c>
      <c r="L284" s="70" t="str">
        <f t="shared" si="48"/>
        <v>нет в наличии</v>
      </c>
      <c r="M284" s="103" t="s">
        <v>893</v>
      </c>
    </row>
    <row r="285" spans="1:13" s="49" customFormat="1" ht="15" customHeight="1" x14ac:dyDescent="0.3">
      <c r="A285" s="166" t="str">
        <f t="shared" si="45"/>
        <v>фото</v>
      </c>
      <c r="B285" s="186">
        <v>992</v>
      </c>
      <c r="C285" s="4" t="s">
        <v>184</v>
      </c>
      <c r="D285" s="33" t="s">
        <v>45</v>
      </c>
      <c r="E285" s="1"/>
      <c r="F285" s="11">
        <f t="shared" si="52"/>
        <v>110</v>
      </c>
      <c r="G285" s="10" t="s">
        <v>689</v>
      </c>
      <c r="H285" s="60"/>
      <c r="I285" s="11">
        <f t="shared" si="51"/>
        <v>0</v>
      </c>
      <c r="J285" s="68"/>
      <c r="K285" s="99">
        <v>110</v>
      </c>
      <c r="L285" s="70" t="str">
        <f t="shared" si="48"/>
        <v>.</v>
      </c>
      <c r="M285" s="103" t="s">
        <v>1453</v>
      </c>
    </row>
    <row r="286" spans="1:13" s="49" customFormat="1" ht="15" customHeight="1" x14ac:dyDescent="0.3">
      <c r="A286" s="166" t="str">
        <f t="shared" si="45"/>
        <v>фото</v>
      </c>
      <c r="B286" s="186">
        <v>993</v>
      </c>
      <c r="C286" s="4" t="s">
        <v>185</v>
      </c>
      <c r="D286" s="33" t="s">
        <v>45</v>
      </c>
      <c r="E286" s="1"/>
      <c r="F286" s="11">
        <f t="shared" si="52"/>
        <v>110</v>
      </c>
      <c r="G286" s="10" t="s">
        <v>689</v>
      </c>
      <c r="H286" s="60"/>
      <c r="I286" s="11">
        <f t="shared" si="51"/>
        <v>0</v>
      </c>
      <c r="J286" s="68"/>
      <c r="K286" s="99">
        <v>110</v>
      </c>
      <c r="L286" s="70" t="str">
        <f t="shared" si="48"/>
        <v>.</v>
      </c>
      <c r="M286" s="103" t="s">
        <v>1328</v>
      </c>
    </row>
    <row r="287" spans="1:13" s="49" customFormat="1" ht="18.75" customHeight="1" x14ac:dyDescent="0.3">
      <c r="A287" s="250" t="s">
        <v>1711</v>
      </c>
      <c r="B287" s="250" t="s">
        <v>1711</v>
      </c>
      <c r="C287" s="152" t="s">
        <v>1063</v>
      </c>
      <c r="D287" s="251" t="s">
        <v>1711</v>
      </c>
      <c r="E287" s="252" t="s">
        <v>1711</v>
      </c>
      <c r="F287" s="149"/>
      <c r="G287" s="149"/>
      <c r="H287" s="168"/>
      <c r="I287" s="149"/>
      <c r="J287" s="254" t="s">
        <v>1711</v>
      </c>
      <c r="K287" s="100"/>
      <c r="L287" s="70" t="str">
        <f t="shared" si="48"/>
        <v>.</v>
      </c>
      <c r="M287" s="146"/>
    </row>
    <row r="288" spans="1:13" s="49" customFormat="1" ht="15" hidden="1" customHeight="1" x14ac:dyDescent="0.3">
      <c r="A288" s="165" t="str">
        <f t="shared" ref="A288:A322" si="53">HYPERLINK("https://my-goldfish.ru/images/"&amp;M288,"фото")</f>
        <v>фото</v>
      </c>
      <c r="B288" s="227">
        <v>922</v>
      </c>
      <c r="C288" s="228" t="s">
        <v>986</v>
      </c>
      <c r="D288" s="6" t="s">
        <v>46</v>
      </c>
      <c r="E288" s="2" t="s">
        <v>10</v>
      </c>
      <c r="F288" s="225">
        <f t="shared" si="47"/>
        <v>250</v>
      </c>
      <c r="G288" s="13"/>
      <c r="H288" s="35"/>
      <c r="I288" s="14">
        <f t="shared" ref="I288:I322" si="54">F288*H288</f>
        <v>0</v>
      </c>
      <c r="J288" s="69"/>
      <c r="K288" s="99">
        <v>250</v>
      </c>
      <c r="L288" s="70" t="str">
        <f t="shared" si="48"/>
        <v>нет в наличии</v>
      </c>
      <c r="M288" s="103" t="s">
        <v>186</v>
      </c>
    </row>
    <row r="289" spans="1:13" s="49" customFormat="1" ht="15" customHeight="1" x14ac:dyDescent="0.3">
      <c r="A289" s="166" t="str">
        <f t="shared" si="53"/>
        <v>фото</v>
      </c>
      <c r="B289" s="249">
        <v>920</v>
      </c>
      <c r="C289" s="4" t="s">
        <v>987</v>
      </c>
      <c r="D289" s="33" t="s">
        <v>25</v>
      </c>
      <c r="E289" s="92"/>
      <c r="F289" s="11">
        <f t="shared" si="47"/>
        <v>160</v>
      </c>
      <c r="G289" s="10" t="s">
        <v>689</v>
      </c>
      <c r="H289" s="60"/>
      <c r="I289" s="11">
        <f t="shared" si="54"/>
        <v>0</v>
      </c>
      <c r="J289" s="68"/>
      <c r="K289" s="99">
        <v>160</v>
      </c>
      <c r="L289" s="70" t="str">
        <f t="shared" si="48"/>
        <v>.</v>
      </c>
      <c r="M289" s="103" t="s">
        <v>186</v>
      </c>
    </row>
    <row r="290" spans="1:13" s="49" customFormat="1" ht="15" customHeight="1" x14ac:dyDescent="0.3">
      <c r="A290" s="166" t="str">
        <f t="shared" si="53"/>
        <v>фото</v>
      </c>
      <c r="B290" s="249">
        <v>286</v>
      </c>
      <c r="C290" s="4" t="s">
        <v>985</v>
      </c>
      <c r="D290" s="33" t="s">
        <v>1339</v>
      </c>
      <c r="E290" s="1"/>
      <c r="F290" s="11">
        <f t="shared" si="47"/>
        <v>100</v>
      </c>
      <c r="G290" s="10" t="s">
        <v>691</v>
      </c>
      <c r="H290" s="37"/>
      <c r="I290" s="11">
        <f t="shared" si="54"/>
        <v>0</v>
      </c>
      <c r="J290" s="68"/>
      <c r="K290" s="99">
        <v>100</v>
      </c>
      <c r="L290" s="70" t="str">
        <f t="shared" si="48"/>
        <v>.</v>
      </c>
      <c r="M290" s="103" t="s">
        <v>186</v>
      </c>
    </row>
    <row r="291" spans="1:13" s="49" customFormat="1" ht="14.5" x14ac:dyDescent="0.3">
      <c r="A291" s="166" t="str">
        <f t="shared" si="53"/>
        <v>фото</v>
      </c>
      <c r="B291" s="249">
        <v>821</v>
      </c>
      <c r="C291" s="4" t="s">
        <v>188</v>
      </c>
      <c r="D291" s="33" t="s">
        <v>25</v>
      </c>
      <c r="E291" s="92"/>
      <c r="F291" s="11">
        <f t="shared" si="47"/>
        <v>160</v>
      </c>
      <c r="G291" s="10" t="s">
        <v>690</v>
      </c>
      <c r="H291" s="60"/>
      <c r="I291" s="11">
        <f t="shared" si="54"/>
        <v>0</v>
      </c>
      <c r="J291" s="68"/>
      <c r="K291" s="99">
        <v>160</v>
      </c>
      <c r="L291" s="70" t="str">
        <f t="shared" si="48"/>
        <v>.</v>
      </c>
      <c r="M291" s="103" t="s">
        <v>1313</v>
      </c>
    </row>
    <row r="292" spans="1:13" s="49" customFormat="1" ht="14.5" x14ac:dyDescent="0.3">
      <c r="A292" s="166" t="str">
        <f t="shared" si="53"/>
        <v>фото</v>
      </c>
      <c r="B292" s="249">
        <v>997</v>
      </c>
      <c r="C292" s="4" t="s">
        <v>189</v>
      </c>
      <c r="D292" s="33" t="s">
        <v>25</v>
      </c>
      <c r="E292" s="92"/>
      <c r="F292" s="11">
        <f t="shared" si="47"/>
        <v>160</v>
      </c>
      <c r="G292" s="10" t="s">
        <v>690</v>
      </c>
      <c r="H292" s="60"/>
      <c r="I292" s="11">
        <f t="shared" si="54"/>
        <v>0</v>
      </c>
      <c r="J292" s="68"/>
      <c r="K292" s="99">
        <v>160</v>
      </c>
      <c r="L292" s="70" t="str">
        <f t="shared" si="48"/>
        <v>.</v>
      </c>
      <c r="M292" s="103" t="s">
        <v>1314</v>
      </c>
    </row>
    <row r="293" spans="1:13" s="49" customFormat="1" ht="15" customHeight="1" x14ac:dyDescent="0.3">
      <c r="A293" s="166" t="str">
        <f t="shared" si="53"/>
        <v>фото</v>
      </c>
      <c r="B293" s="186">
        <v>2036</v>
      </c>
      <c r="C293" s="4" t="s">
        <v>871</v>
      </c>
      <c r="D293" s="33" t="s">
        <v>25</v>
      </c>
      <c r="E293" s="92"/>
      <c r="F293" s="11">
        <f t="shared" si="47"/>
        <v>160</v>
      </c>
      <c r="G293" s="10" t="s">
        <v>690</v>
      </c>
      <c r="H293" s="60"/>
      <c r="I293" s="11">
        <f t="shared" si="54"/>
        <v>0</v>
      </c>
      <c r="J293" s="68"/>
      <c r="K293" s="99">
        <v>160</v>
      </c>
      <c r="L293" s="70" t="str">
        <f t="shared" si="48"/>
        <v>.</v>
      </c>
      <c r="M293" s="103" t="s">
        <v>1165</v>
      </c>
    </row>
    <row r="294" spans="1:13" s="49" customFormat="1" ht="15" hidden="1" customHeight="1" x14ac:dyDescent="0.3">
      <c r="A294" s="165" t="str">
        <f t="shared" si="53"/>
        <v>фото</v>
      </c>
      <c r="B294" s="230">
        <v>996</v>
      </c>
      <c r="C294" s="228" t="s">
        <v>190</v>
      </c>
      <c r="D294" s="6" t="s">
        <v>25</v>
      </c>
      <c r="E294" s="2" t="s">
        <v>10</v>
      </c>
      <c r="F294" s="225">
        <f t="shared" si="47"/>
        <v>160</v>
      </c>
      <c r="G294" s="13" t="s">
        <v>690</v>
      </c>
      <c r="H294" s="35"/>
      <c r="I294" s="14">
        <f t="shared" si="54"/>
        <v>0</v>
      </c>
      <c r="J294" s="69"/>
      <c r="K294" s="99">
        <v>160</v>
      </c>
      <c r="L294" s="70" t="str">
        <f t="shared" si="48"/>
        <v>нет в наличии</v>
      </c>
      <c r="M294" s="103" t="s">
        <v>191</v>
      </c>
    </row>
    <row r="295" spans="1:13" s="49" customFormat="1" ht="15" hidden="1" customHeight="1" x14ac:dyDescent="0.3">
      <c r="A295" s="165" t="str">
        <f t="shared" si="53"/>
        <v>фото</v>
      </c>
      <c r="B295" s="230">
        <v>1873</v>
      </c>
      <c r="C295" s="228" t="s">
        <v>192</v>
      </c>
      <c r="D295" s="6" t="s">
        <v>25</v>
      </c>
      <c r="E295" s="2" t="s">
        <v>10</v>
      </c>
      <c r="F295" s="225">
        <f t="shared" si="47"/>
        <v>160</v>
      </c>
      <c r="G295" s="13" t="s">
        <v>690</v>
      </c>
      <c r="H295" s="35"/>
      <c r="I295" s="14">
        <f t="shared" si="54"/>
        <v>0</v>
      </c>
      <c r="J295" s="69"/>
      <c r="K295" s="99">
        <v>160</v>
      </c>
      <c r="L295" s="70" t="str">
        <f t="shared" si="48"/>
        <v>нет в наличии</v>
      </c>
      <c r="M295" s="103" t="s">
        <v>1166</v>
      </c>
    </row>
    <row r="296" spans="1:13" s="49" customFormat="1" ht="14.5" x14ac:dyDescent="0.3">
      <c r="A296" s="166" t="str">
        <f t="shared" si="53"/>
        <v>фото</v>
      </c>
      <c r="B296" s="249">
        <v>610</v>
      </c>
      <c r="C296" s="4" t="s">
        <v>193</v>
      </c>
      <c r="D296" s="33" t="s">
        <v>25</v>
      </c>
      <c r="E296" s="1"/>
      <c r="F296" s="11">
        <f t="shared" si="47"/>
        <v>160</v>
      </c>
      <c r="G296" s="10" t="s">
        <v>690</v>
      </c>
      <c r="H296" s="60"/>
      <c r="I296" s="11">
        <f t="shared" si="54"/>
        <v>0</v>
      </c>
      <c r="J296" s="68"/>
      <c r="K296" s="99">
        <v>160</v>
      </c>
      <c r="L296" s="70" t="str">
        <f t="shared" si="48"/>
        <v>.</v>
      </c>
      <c r="M296" s="103" t="s">
        <v>194</v>
      </c>
    </row>
    <row r="297" spans="1:13" s="49" customFormat="1" ht="15" customHeight="1" x14ac:dyDescent="0.3">
      <c r="A297" s="166" t="str">
        <f t="shared" si="53"/>
        <v>фото</v>
      </c>
      <c r="B297" s="249">
        <v>2246</v>
      </c>
      <c r="C297" s="4" t="s">
        <v>1655</v>
      </c>
      <c r="D297" s="33" t="s">
        <v>25</v>
      </c>
      <c r="E297" s="92"/>
      <c r="F297" s="11">
        <f t="shared" si="47"/>
        <v>160</v>
      </c>
      <c r="G297" s="10" t="s">
        <v>690</v>
      </c>
      <c r="H297" s="60"/>
      <c r="I297" s="11">
        <f t="shared" si="54"/>
        <v>0</v>
      </c>
      <c r="J297" s="68"/>
      <c r="K297" s="99">
        <v>160</v>
      </c>
      <c r="L297" s="70" t="str">
        <f t="shared" si="48"/>
        <v>.</v>
      </c>
      <c r="M297" s="103" t="s">
        <v>1658</v>
      </c>
    </row>
    <row r="298" spans="1:13" s="49" customFormat="1" ht="14.5" hidden="1" x14ac:dyDescent="0.3">
      <c r="A298" s="165" t="str">
        <f t="shared" ref="A298" si="55">HYPERLINK("https://my-goldfish.ru/images/"&amp;M298,"фото")</f>
        <v>фото</v>
      </c>
      <c r="B298" s="187">
        <v>2274</v>
      </c>
      <c r="C298" s="5" t="s">
        <v>1737</v>
      </c>
      <c r="D298" s="6" t="s">
        <v>25</v>
      </c>
      <c r="E298" s="94" t="s">
        <v>10</v>
      </c>
      <c r="F298" s="14">
        <f t="shared" ref="F298" si="56">K298</f>
        <v>160</v>
      </c>
      <c r="G298" s="13" t="s">
        <v>689</v>
      </c>
      <c r="H298" s="35"/>
      <c r="I298" s="14">
        <f t="shared" si="54"/>
        <v>0</v>
      </c>
      <c r="J298" s="69"/>
      <c r="K298" s="99">
        <v>160</v>
      </c>
      <c r="L298" s="70" t="str">
        <f t="shared" si="48"/>
        <v>нет в наличии</v>
      </c>
      <c r="M298" s="103" t="s">
        <v>1738</v>
      </c>
    </row>
    <row r="299" spans="1:13" s="49" customFormat="1" ht="15" hidden="1" customHeight="1" x14ac:dyDescent="0.3">
      <c r="A299" s="165" t="str">
        <f t="shared" si="53"/>
        <v>фото</v>
      </c>
      <c r="B299" s="230">
        <v>2167</v>
      </c>
      <c r="C299" s="228" t="s">
        <v>1285</v>
      </c>
      <c r="D299" s="6" t="s">
        <v>25</v>
      </c>
      <c r="E299" s="94" t="s">
        <v>10</v>
      </c>
      <c r="F299" s="225">
        <f t="shared" si="47"/>
        <v>160</v>
      </c>
      <c r="G299" s="13" t="s">
        <v>690</v>
      </c>
      <c r="H299" s="35"/>
      <c r="I299" s="14">
        <f t="shared" si="54"/>
        <v>0</v>
      </c>
      <c r="J299" s="69"/>
      <c r="K299" s="99">
        <v>160</v>
      </c>
      <c r="L299" s="70" t="str">
        <f t="shared" si="48"/>
        <v>нет в наличии</v>
      </c>
      <c r="M299" s="103" t="s">
        <v>1290</v>
      </c>
    </row>
    <row r="300" spans="1:13" s="49" customFormat="1" ht="15" hidden="1" customHeight="1" x14ac:dyDescent="0.3">
      <c r="A300" s="165" t="str">
        <f t="shared" si="53"/>
        <v>фото</v>
      </c>
      <c r="B300" s="187">
        <v>727</v>
      </c>
      <c r="C300" s="5" t="s">
        <v>196</v>
      </c>
      <c r="D300" s="6" t="s">
        <v>25</v>
      </c>
      <c r="E300" s="94" t="s">
        <v>10</v>
      </c>
      <c r="F300" s="14">
        <f t="shared" si="47"/>
        <v>160</v>
      </c>
      <c r="G300" s="13" t="s">
        <v>690</v>
      </c>
      <c r="H300" s="35"/>
      <c r="I300" s="14">
        <f t="shared" si="54"/>
        <v>0</v>
      </c>
      <c r="J300" s="69"/>
      <c r="K300" s="99">
        <v>160</v>
      </c>
      <c r="L300" s="70" t="str">
        <f t="shared" si="48"/>
        <v>нет в наличии</v>
      </c>
      <c r="M300" s="103" t="s">
        <v>195</v>
      </c>
    </row>
    <row r="301" spans="1:13" s="49" customFormat="1" ht="15" hidden="1" customHeight="1" x14ac:dyDescent="0.3">
      <c r="A301" s="165" t="str">
        <f t="shared" si="53"/>
        <v>фото</v>
      </c>
      <c r="B301" s="187">
        <v>1773</v>
      </c>
      <c r="C301" s="5" t="s">
        <v>814</v>
      </c>
      <c r="D301" s="6" t="s">
        <v>1339</v>
      </c>
      <c r="E301" s="94" t="s">
        <v>10</v>
      </c>
      <c r="F301" s="14">
        <f t="shared" si="47"/>
        <v>100</v>
      </c>
      <c r="G301" s="13" t="s">
        <v>689</v>
      </c>
      <c r="H301" s="35"/>
      <c r="I301" s="14">
        <f t="shared" si="54"/>
        <v>0</v>
      </c>
      <c r="J301" s="69"/>
      <c r="K301" s="99">
        <v>100</v>
      </c>
      <c r="L301" s="70" t="str">
        <f t="shared" si="48"/>
        <v>нет в наличии</v>
      </c>
      <c r="M301" s="103" t="s">
        <v>195</v>
      </c>
    </row>
    <row r="302" spans="1:13" s="49" customFormat="1" ht="15" hidden="1" customHeight="1" x14ac:dyDescent="0.3">
      <c r="A302" s="165" t="str">
        <f t="shared" si="53"/>
        <v>фото</v>
      </c>
      <c r="B302" s="230">
        <v>995</v>
      </c>
      <c r="C302" s="228" t="s">
        <v>197</v>
      </c>
      <c r="D302" s="6" t="s">
        <v>25</v>
      </c>
      <c r="E302" s="94" t="s">
        <v>10</v>
      </c>
      <c r="F302" s="225">
        <f t="shared" si="47"/>
        <v>160</v>
      </c>
      <c r="G302" s="13" t="s">
        <v>690</v>
      </c>
      <c r="H302" s="35"/>
      <c r="I302" s="14">
        <f t="shared" si="54"/>
        <v>0</v>
      </c>
      <c r="J302" s="69"/>
      <c r="K302" s="99">
        <v>160</v>
      </c>
      <c r="L302" s="70" t="str">
        <f t="shared" si="48"/>
        <v>нет в наличии</v>
      </c>
      <c r="M302" s="103" t="s">
        <v>198</v>
      </c>
    </row>
    <row r="303" spans="1:13" s="49" customFormat="1" ht="15" customHeight="1" x14ac:dyDescent="0.3">
      <c r="A303" s="166" t="str">
        <f t="shared" si="53"/>
        <v>фото</v>
      </c>
      <c r="B303" s="249">
        <v>1281</v>
      </c>
      <c r="C303" s="4" t="s">
        <v>200</v>
      </c>
      <c r="D303" s="33" t="s">
        <v>25</v>
      </c>
      <c r="E303" s="1"/>
      <c r="F303" s="11">
        <f t="shared" si="47"/>
        <v>160</v>
      </c>
      <c r="G303" s="10" t="s">
        <v>690</v>
      </c>
      <c r="H303" s="60"/>
      <c r="I303" s="11">
        <f t="shared" si="54"/>
        <v>0</v>
      </c>
      <c r="J303" s="68"/>
      <c r="K303" s="99">
        <v>160</v>
      </c>
      <c r="L303" s="70" t="str">
        <f t="shared" si="48"/>
        <v>.</v>
      </c>
      <c r="M303" s="103" t="s">
        <v>199</v>
      </c>
    </row>
    <row r="304" spans="1:13" s="49" customFormat="1" ht="15" hidden="1" customHeight="1" x14ac:dyDescent="0.3">
      <c r="A304" s="165" t="str">
        <f t="shared" si="53"/>
        <v>фото</v>
      </c>
      <c r="B304" s="187">
        <v>728</v>
      </c>
      <c r="C304" s="5" t="s">
        <v>815</v>
      </c>
      <c r="D304" s="6" t="s">
        <v>1339</v>
      </c>
      <c r="E304" s="2" t="s">
        <v>10</v>
      </c>
      <c r="F304" s="14">
        <f t="shared" si="47"/>
        <v>100</v>
      </c>
      <c r="G304" s="13" t="s">
        <v>689</v>
      </c>
      <c r="H304" s="35"/>
      <c r="I304" s="14">
        <f t="shared" si="54"/>
        <v>0</v>
      </c>
      <c r="J304" s="69"/>
      <c r="K304" s="99">
        <v>100</v>
      </c>
      <c r="L304" s="70" t="str">
        <f t="shared" si="48"/>
        <v>нет в наличии</v>
      </c>
      <c r="M304" s="103" t="s">
        <v>199</v>
      </c>
    </row>
    <row r="305" spans="1:13" s="49" customFormat="1" ht="15" customHeight="1" x14ac:dyDescent="0.3">
      <c r="A305" s="166" t="str">
        <f t="shared" ref="A305" si="57">HYPERLINK("https://my-goldfish.ru/images/"&amp;M305,"фото")</f>
        <v>фото</v>
      </c>
      <c r="B305" s="249">
        <v>2278</v>
      </c>
      <c r="C305" s="4" t="s">
        <v>1748</v>
      </c>
      <c r="D305" s="33" t="s">
        <v>25</v>
      </c>
      <c r="E305" s="1"/>
      <c r="F305" s="11">
        <f t="shared" ref="F305" si="58">K305</f>
        <v>160</v>
      </c>
      <c r="G305" s="10" t="s">
        <v>690</v>
      </c>
      <c r="H305" s="60"/>
      <c r="I305" s="11">
        <f t="shared" si="54"/>
        <v>0</v>
      </c>
      <c r="J305" s="68"/>
      <c r="K305" s="99">
        <v>160</v>
      </c>
      <c r="L305" s="70" t="str">
        <f t="shared" si="48"/>
        <v>.</v>
      </c>
      <c r="M305" s="103" t="s">
        <v>191</v>
      </c>
    </row>
    <row r="306" spans="1:13" s="49" customFormat="1" ht="15" hidden="1" customHeight="1" x14ac:dyDescent="0.3">
      <c r="A306" s="165" t="str">
        <f t="shared" si="53"/>
        <v>фото</v>
      </c>
      <c r="B306" s="230">
        <v>917</v>
      </c>
      <c r="C306" s="228" t="s">
        <v>201</v>
      </c>
      <c r="D306" s="6" t="s">
        <v>25</v>
      </c>
      <c r="E306" s="94" t="s">
        <v>10</v>
      </c>
      <c r="F306" s="225">
        <f t="shared" si="47"/>
        <v>160</v>
      </c>
      <c r="G306" s="13" t="s">
        <v>690</v>
      </c>
      <c r="H306" s="35"/>
      <c r="I306" s="14">
        <f t="shared" si="54"/>
        <v>0</v>
      </c>
      <c r="J306" s="69"/>
      <c r="K306" s="99">
        <v>160</v>
      </c>
      <c r="L306" s="70" t="str">
        <f t="shared" si="48"/>
        <v>нет в наличии</v>
      </c>
      <c r="M306" s="103" t="s">
        <v>202</v>
      </c>
    </row>
    <row r="307" spans="1:13" s="49" customFormat="1" ht="15" hidden="1" customHeight="1" x14ac:dyDescent="0.3">
      <c r="A307" s="165" t="str">
        <f t="shared" si="53"/>
        <v>фото</v>
      </c>
      <c r="B307" s="230">
        <v>1879</v>
      </c>
      <c r="C307" s="228" t="s">
        <v>203</v>
      </c>
      <c r="D307" s="6" t="s">
        <v>25</v>
      </c>
      <c r="E307" s="94" t="s">
        <v>10</v>
      </c>
      <c r="F307" s="225">
        <f t="shared" si="47"/>
        <v>160</v>
      </c>
      <c r="G307" s="13" t="s">
        <v>690</v>
      </c>
      <c r="H307" s="35"/>
      <c r="I307" s="14">
        <f t="shared" si="54"/>
        <v>0</v>
      </c>
      <c r="J307" s="69"/>
      <c r="K307" s="99">
        <v>160</v>
      </c>
      <c r="L307" s="70" t="str">
        <f t="shared" si="48"/>
        <v>нет в наличии</v>
      </c>
      <c r="M307" s="103" t="s">
        <v>204</v>
      </c>
    </row>
    <row r="308" spans="1:13" s="49" customFormat="1" ht="15" hidden="1" customHeight="1" x14ac:dyDescent="0.3">
      <c r="A308" s="165" t="str">
        <f t="shared" si="53"/>
        <v>фото</v>
      </c>
      <c r="B308" s="185">
        <v>524</v>
      </c>
      <c r="C308" s="5" t="s">
        <v>655</v>
      </c>
      <c r="D308" s="6" t="s">
        <v>25</v>
      </c>
      <c r="E308" s="94" t="s">
        <v>10</v>
      </c>
      <c r="F308" s="14">
        <f t="shared" si="47"/>
        <v>160</v>
      </c>
      <c r="G308" s="13" t="s">
        <v>690</v>
      </c>
      <c r="H308" s="35"/>
      <c r="I308" s="14">
        <f t="shared" si="54"/>
        <v>0</v>
      </c>
      <c r="J308" s="69"/>
      <c r="K308" s="99">
        <v>160</v>
      </c>
      <c r="L308" s="70" t="str">
        <f t="shared" si="48"/>
        <v>нет в наличии</v>
      </c>
      <c r="M308" s="103" t="s">
        <v>1115</v>
      </c>
    </row>
    <row r="309" spans="1:13" s="49" customFormat="1" ht="15" hidden="1" customHeight="1" x14ac:dyDescent="0.3">
      <c r="A309" s="165" t="str">
        <f t="shared" si="53"/>
        <v>фото</v>
      </c>
      <c r="B309" s="187">
        <v>998</v>
      </c>
      <c r="C309" s="5" t="s">
        <v>205</v>
      </c>
      <c r="D309" s="6" t="s">
        <v>25</v>
      </c>
      <c r="E309" s="2" t="s">
        <v>10</v>
      </c>
      <c r="F309" s="14">
        <f t="shared" si="47"/>
        <v>160</v>
      </c>
      <c r="G309" s="13" t="s">
        <v>690</v>
      </c>
      <c r="H309" s="35"/>
      <c r="I309" s="14">
        <f t="shared" si="54"/>
        <v>0</v>
      </c>
      <c r="J309" s="69"/>
      <c r="K309" s="99">
        <v>160</v>
      </c>
      <c r="L309" s="70" t="str">
        <f t="shared" si="48"/>
        <v>нет в наличии</v>
      </c>
      <c r="M309" s="103" t="s">
        <v>206</v>
      </c>
    </row>
    <row r="310" spans="1:13" s="49" customFormat="1" ht="15" hidden="1" customHeight="1" x14ac:dyDescent="0.3">
      <c r="A310" s="165" t="str">
        <f t="shared" si="53"/>
        <v>фото</v>
      </c>
      <c r="B310" s="187">
        <v>1911</v>
      </c>
      <c r="C310" s="5" t="s">
        <v>973</v>
      </c>
      <c r="D310" s="6" t="s">
        <v>1339</v>
      </c>
      <c r="E310" s="94" t="s">
        <v>10</v>
      </c>
      <c r="F310" s="14">
        <f t="shared" si="47"/>
        <v>100</v>
      </c>
      <c r="G310" s="13" t="s">
        <v>689</v>
      </c>
      <c r="H310" s="35"/>
      <c r="I310" s="14">
        <f t="shared" si="54"/>
        <v>0</v>
      </c>
      <c r="J310" s="69"/>
      <c r="K310" s="99">
        <v>100</v>
      </c>
      <c r="L310" s="70" t="str">
        <f t="shared" si="48"/>
        <v>нет в наличии</v>
      </c>
      <c r="M310" s="103" t="s">
        <v>1467</v>
      </c>
    </row>
    <row r="311" spans="1:13" s="49" customFormat="1" ht="15" hidden="1" customHeight="1" x14ac:dyDescent="0.3">
      <c r="A311" s="165" t="str">
        <f t="shared" si="53"/>
        <v>фото</v>
      </c>
      <c r="B311" s="230">
        <v>2012</v>
      </c>
      <c r="C311" s="228" t="s">
        <v>747</v>
      </c>
      <c r="D311" s="6" t="s">
        <v>25</v>
      </c>
      <c r="E311" s="94" t="s">
        <v>10</v>
      </c>
      <c r="F311" s="225">
        <f t="shared" si="47"/>
        <v>160</v>
      </c>
      <c r="G311" s="13" t="s">
        <v>690</v>
      </c>
      <c r="H311" s="35"/>
      <c r="I311" s="14">
        <f t="shared" si="54"/>
        <v>0</v>
      </c>
      <c r="J311" s="69"/>
      <c r="K311" s="99">
        <v>160</v>
      </c>
      <c r="L311" s="70" t="str">
        <f t="shared" si="48"/>
        <v>нет в наличии</v>
      </c>
      <c r="M311" s="103" t="s">
        <v>756</v>
      </c>
    </row>
    <row r="312" spans="1:13" s="49" customFormat="1" ht="15" hidden="1" customHeight="1" x14ac:dyDescent="0.3">
      <c r="A312" s="165" t="str">
        <f t="shared" si="53"/>
        <v>фото</v>
      </c>
      <c r="B312" s="187">
        <v>957</v>
      </c>
      <c r="C312" s="5" t="s">
        <v>209</v>
      </c>
      <c r="D312" s="6" t="s">
        <v>25</v>
      </c>
      <c r="E312" s="94" t="s">
        <v>10</v>
      </c>
      <c r="F312" s="14">
        <f t="shared" si="47"/>
        <v>160</v>
      </c>
      <c r="G312" s="13" t="s">
        <v>690</v>
      </c>
      <c r="H312" s="35"/>
      <c r="I312" s="14">
        <f t="shared" si="54"/>
        <v>0</v>
      </c>
      <c r="J312" s="69"/>
      <c r="K312" s="99">
        <v>160</v>
      </c>
      <c r="L312" s="70" t="str">
        <f t="shared" si="48"/>
        <v>нет в наличии</v>
      </c>
      <c r="M312" s="103" t="s">
        <v>1299</v>
      </c>
    </row>
    <row r="313" spans="1:13" s="49" customFormat="1" ht="15" hidden="1" customHeight="1" x14ac:dyDescent="0.3">
      <c r="A313" s="165" t="str">
        <f t="shared" si="53"/>
        <v>фото</v>
      </c>
      <c r="B313" s="187">
        <v>916</v>
      </c>
      <c r="C313" s="5" t="s">
        <v>816</v>
      </c>
      <c r="D313" s="6" t="s">
        <v>1339</v>
      </c>
      <c r="E313" s="2" t="s">
        <v>10</v>
      </c>
      <c r="F313" s="14">
        <f t="shared" si="47"/>
        <v>100</v>
      </c>
      <c r="G313" s="13" t="s">
        <v>689</v>
      </c>
      <c r="H313" s="35"/>
      <c r="I313" s="14">
        <f t="shared" si="54"/>
        <v>0</v>
      </c>
      <c r="J313" s="69"/>
      <c r="K313" s="99">
        <v>100</v>
      </c>
      <c r="L313" s="70" t="str">
        <f t="shared" si="48"/>
        <v>нет в наличии</v>
      </c>
      <c r="M313" s="103" t="s">
        <v>208</v>
      </c>
    </row>
    <row r="314" spans="1:13" s="49" customFormat="1" ht="14.5" hidden="1" x14ac:dyDescent="0.3">
      <c r="A314" s="165" t="str">
        <f t="shared" si="53"/>
        <v>фото</v>
      </c>
      <c r="B314" s="187">
        <v>192</v>
      </c>
      <c r="C314" s="5" t="s">
        <v>207</v>
      </c>
      <c r="D314" s="6" t="s">
        <v>25</v>
      </c>
      <c r="E314" s="2" t="s">
        <v>10</v>
      </c>
      <c r="F314" s="14">
        <f t="shared" si="47"/>
        <v>160</v>
      </c>
      <c r="G314" s="13" t="s">
        <v>690</v>
      </c>
      <c r="H314" s="35"/>
      <c r="I314" s="14">
        <f t="shared" si="54"/>
        <v>0</v>
      </c>
      <c r="J314" s="69"/>
      <c r="K314" s="99">
        <v>160</v>
      </c>
      <c r="L314" s="70" t="str">
        <f t="shared" si="48"/>
        <v>нет в наличии</v>
      </c>
      <c r="M314" s="103" t="s">
        <v>1167</v>
      </c>
    </row>
    <row r="315" spans="1:13" s="49" customFormat="1" ht="15" hidden="1" customHeight="1" x14ac:dyDescent="0.3">
      <c r="A315" s="165" t="str">
        <f t="shared" si="53"/>
        <v>фото</v>
      </c>
      <c r="B315" s="230">
        <v>876</v>
      </c>
      <c r="C315" s="228" t="s">
        <v>210</v>
      </c>
      <c r="D315" s="6" t="s">
        <v>25</v>
      </c>
      <c r="E315" s="94" t="s">
        <v>10</v>
      </c>
      <c r="F315" s="225">
        <f t="shared" si="47"/>
        <v>160</v>
      </c>
      <c r="G315" s="13" t="s">
        <v>690</v>
      </c>
      <c r="H315" s="35"/>
      <c r="I315" s="14">
        <f t="shared" si="54"/>
        <v>0</v>
      </c>
      <c r="J315" s="69"/>
      <c r="K315" s="99">
        <v>160</v>
      </c>
      <c r="L315" s="70" t="str">
        <f t="shared" si="48"/>
        <v>нет в наличии</v>
      </c>
      <c r="M315" s="103" t="s">
        <v>211</v>
      </c>
    </row>
    <row r="316" spans="1:13" s="49" customFormat="1" ht="15" hidden="1" customHeight="1" x14ac:dyDescent="0.3">
      <c r="A316" s="165" t="str">
        <f t="shared" si="53"/>
        <v>фото</v>
      </c>
      <c r="B316" s="230">
        <v>1912</v>
      </c>
      <c r="C316" s="228" t="s">
        <v>212</v>
      </c>
      <c r="D316" s="6" t="s">
        <v>25</v>
      </c>
      <c r="E316" s="94" t="s">
        <v>10</v>
      </c>
      <c r="F316" s="225">
        <f t="shared" si="47"/>
        <v>160</v>
      </c>
      <c r="G316" s="13" t="s">
        <v>690</v>
      </c>
      <c r="H316" s="35"/>
      <c r="I316" s="14">
        <f t="shared" si="54"/>
        <v>0</v>
      </c>
      <c r="J316" s="69"/>
      <c r="K316" s="99">
        <v>160</v>
      </c>
      <c r="L316" s="70" t="str">
        <f t="shared" si="48"/>
        <v>нет в наличии</v>
      </c>
      <c r="M316" s="103" t="s">
        <v>211</v>
      </c>
    </row>
    <row r="317" spans="1:13" s="49" customFormat="1" ht="15" hidden="1" customHeight="1" x14ac:dyDescent="0.3">
      <c r="A317" s="165" t="str">
        <f t="shared" si="53"/>
        <v>фото</v>
      </c>
      <c r="B317" s="230">
        <v>1913</v>
      </c>
      <c r="C317" s="228" t="s">
        <v>817</v>
      </c>
      <c r="D317" s="6" t="s">
        <v>1339</v>
      </c>
      <c r="E317" s="94" t="s">
        <v>10</v>
      </c>
      <c r="F317" s="225">
        <f t="shared" si="47"/>
        <v>100</v>
      </c>
      <c r="G317" s="13" t="s">
        <v>689</v>
      </c>
      <c r="H317" s="35"/>
      <c r="I317" s="14">
        <f t="shared" si="54"/>
        <v>0</v>
      </c>
      <c r="J317" s="69"/>
      <c r="K317" s="99">
        <v>100</v>
      </c>
      <c r="L317" s="70" t="str">
        <f t="shared" si="48"/>
        <v>нет в наличии</v>
      </c>
      <c r="M317" s="103" t="s">
        <v>211</v>
      </c>
    </row>
    <row r="318" spans="1:13" s="49" customFormat="1" ht="15" hidden="1" customHeight="1" x14ac:dyDescent="0.3">
      <c r="A318" s="165" t="str">
        <f t="shared" si="53"/>
        <v>фото</v>
      </c>
      <c r="B318" s="230">
        <v>1914</v>
      </c>
      <c r="C318" s="228" t="s">
        <v>213</v>
      </c>
      <c r="D318" s="6" t="s">
        <v>25</v>
      </c>
      <c r="E318" s="94" t="s">
        <v>10</v>
      </c>
      <c r="F318" s="225">
        <f t="shared" si="47"/>
        <v>160</v>
      </c>
      <c r="G318" s="13" t="s">
        <v>690</v>
      </c>
      <c r="H318" s="35"/>
      <c r="I318" s="14">
        <f t="shared" si="54"/>
        <v>0</v>
      </c>
      <c r="J318" s="69"/>
      <c r="K318" s="99">
        <v>160</v>
      </c>
      <c r="L318" s="70" t="str">
        <f t="shared" si="48"/>
        <v>нет в наличии</v>
      </c>
      <c r="M318" s="103" t="s">
        <v>214</v>
      </c>
    </row>
    <row r="319" spans="1:13" s="49" customFormat="1" ht="15" hidden="1" customHeight="1" x14ac:dyDescent="0.3">
      <c r="A319" s="165" t="str">
        <f t="shared" si="53"/>
        <v>фото</v>
      </c>
      <c r="B319" s="230">
        <v>326</v>
      </c>
      <c r="C319" s="228" t="s">
        <v>1465</v>
      </c>
      <c r="D319" s="6" t="s">
        <v>25</v>
      </c>
      <c r="E319" s="2" t="s">
        <v>10</v>
      </c>
      <c r="F319" s="225">
        <f t="shared" si="47"/>
        <v>160</v>
      </c>
      <c r="G319" s="13" t="s">
        <v>690</v>
      </c>
      <c r="H319" s="35"/>
      <c r="I319" s="14">
        <f t="shared" si="54"/>
        <v>0</v>
      </c>
      <c r="J319" s="69"/>
      <c r="K319" s="99">
        <v>160</v>
      </c>
      <c r="L319" s="70" t="str">
        <f t="shared" si="48"/>
        <v>нет в наличии</v>
      </c>
      <c r="M319" s="103" t="s">
        <v>1324</v>
      </c>
    </row>
    <row r="320" spans="1:13" s="49" customFormat="1" ht="15" hidden="1" customHeight="1" x14ac:dyDescent="0.3">
      <c r="A320" s="165" t="str">
        <f t="shared" si="53"/>
        <v>фото</v>
      </c>
      <c r="B320" s="187">
        <v>2011</v>
      </c>
      <c r="C320" s="5" t="s">
        <v>746</v>
      </c>
      <c r="D320" s="6" t="s">
        <v>25</v>
      </c>
      <c r="E320" s="94" t="s">
        <v>10</v>
      </c>
      <c r="F320" s="14">
        <f t="shared" si="47"/>
        <v>160</v>
      </c>
      <c r="G320" s="13" t="s">
        <v>690</v>
      </c>
      <c r="H320" s="35"/>
      <c r="I320" s="14">
        <f t="shared" si="54"/>
        <v>0</v>
      </c>
      <c r="J320" s="69"/>
      <c r="K320" s="99">
        <v>160</v>
      </c>
      <c r="L320" s="70" t="str">
        <f t="shared" si="48"/>
        <v>нет в наличии</v>
      </c>
      <c r="M320" s="103" t="s">
        <v>757</v>
      </c>
    </row>
    <row r="321" spans="1:13" s="49" customFormat="1" ht="15" hidden="1" customHeight="1" x14ac:dyDescent="0.3">
      <c r="A321" s="165" t="str">
        <f t="shared" si="53"/>
        <v>фото</v>
      </c>
      <c r="B321" s="227">
        <v>2010</v>
      </c>
      <c r="C321" s="228" t="s">
        <v>745</v>
      </c>
      <c r="D321" s="6" t="s">
        <v>25</v>
      </c>
      <c r="E321" s="94" t="s">
        <v>10</v>
      </c>
      <c r="F321" s="225">
        <f t="shared" si="47"/>
        <v>160</v>
      </c>
      <c r="G321" s="13" t="s">
        <v>690</v>
      </c>
      <c r="H321" s="35"/>
      <c r="I321" s="14">
        <f t="shared" si="54"/>
        <v>0</v>
      </c>
      <c r="J321" s="69"/>
      <c r="K321" s="99">
        <v>160</v>
      </c>
      <c r="L321" s="70" t="str">
        <f t="shared" si="48"/>
        <v>нет в наличии</v>
      </c>
      <c r="M321" s="103" t="s">
        <v>1168</v>
      </c>
    </row>
    <row r="322" spans="1:13" s="49" customFormat="1" ht="15" hidden="1" customHeight="1" x14ac:dyDescent="0.3">
      <c r="A322" s="165" t="str">
        <f t="shared" si="53"/>
        <v>фото</v>
      </c>
      <c r="B322" s="230">
        <v>1915</v>
      </c>
      <c r="C322" s="228" t="s">
        <v>215</v>
      </c>
      <c r="D322" s="6" t="s">
        <v>1339</v>
      </c>
      <c r="E322" s="94" t="s">
        <v>10</v>
      </c>
      <c r="F322" s="225">
        <f t="shared" si="47"/>
        <v>100</v>
      </c>
      <c r="G322" s="13" t="s">
        <v>689</v>
      </c>
      <c r="H322" s="35"/>
      <c r="I322" s="14">
        <f t="shared" si="54"/>
        <v>0</v>
      </c>
      <c r="J322" s="69"/>
      <c r="K322" s="99">
        <v>100</v>
      </c>
      <c r="L322" s="70" t="str">
        <f t="shared" si="48"/>
        <v>нет в наличии</v>
      </c>
      <c r="M322" s="103" t="s">
        <v>216</v>
      </c>
    </row>
    <row r="323" spans="1:13" s="49" customFormat="1" ht="19.5" customHeight="1" x14ac:dyDescent="0.3">
      <c r="A323" s="250" t="s">
        <v>1711</v>
      </c>
      <c r="B323" s="250" t="s">
        <v>1711</v>
      </c>
      <c r="C323" s="152" t="s">
        <v>1064</v>
      </c>
      <c r="D323" s="251" t="s">
        <v>1711</v>
      </c>
      <c r="E323" s="252" t="s">
        <v>1711</v>
      </c>
      <c r="F323" s="149"/>
      <c r="G323" s="149"/>
      <c r="H323" s="168"/>
      <c r="I323" s="149"/>
      <c r="J323" s="254" t="s">
        <v>1711</v>
      </c>
      <c r="K323" s="100"/>
      <c r="L323" s="70" t="str">
        <f t="shared" si="48"/>
        <v>.</v>
      </c>
      <c r="M323" s="146"/>
    </row>
    <row r="324" spans="1:13" s="49" customFormat="1" ht="15.75" customHeight="1" x14ac:dyDescent="0.3">
      <c r="A324" s="166" t="str">
        <f t="shared" ref="A324:A365" si="59">HYPERLINK("https://my-goldfish.ru/images/"&amp;M324,"фото")</f>
        <v>фото</v>
      </c>
      <c r="B324" s="249">
        <v>631</v>
      </c>
      <c r="C324" s="4" t="s">
        <v>217</v>
      </c>
      <c r="D324" s="33" t="s">
        <v>6</v>
      </c>
      <c r="E324" s="1"/>
      <c r="F324" s="11">
        <f t="shared" si="47"/>
        <v>160</v>
      </c>
      <c r="G324" s="10" t="s">
        <v>689</v>
      </c>
      <c r="H324" s="60"/>
      <c r="I324" s="11">
        <f t="shared" ref="I324:I371" si="60">F324*H324</f>
        <v>0</v>
      </c>
      <c r="J324" s="68"/>
      <c r="K324" s="99">
        <v>160</v>
      </c>
      <c r="L324" s="70" t="str">
        <f t="shared" si="48"/>
        <v>.</v>
      </c>
      <c r="M324" s="103" t="s">
        <v>218</v>
      </c>
    </row>
    <row r="325" spans="1:13" s="49" customFormat="1" ht="15.75" hidden="1" customHeight="1" x14ac:dyDescent="0.3">
      <c r="A325" s="165" t="str">
        <f t="shared" si="59"/>
        <v>фото</v>
      </c>
      <c r="B325" s="240">
        <v>2168</v>
      </c>
      <c r="C325" s="238" t="s">
        <v>1286</v>
      </c>
      <c r="D325" s="239" t="s">
        <v>6</v>
      </c>
      <c r="E325" s="2" t="s">
        <v>10</v>
      </c>
      <c r="F325" s="14">
        <f t="shared" si="47"/>
        <v>160</v>
      </c>
      <c r="G325" s="13" t="s">
        <v>689</v>
      </c>
      <c r="H325" s="35"/>
      <c r="I325" s="14">
        <f t="shared" si="60"/>
        <v>0</v>
      </c>
      <c r="J325" s="69"/>
      <c r="K325" s="99">
        <v>160</v>
      </c>
      <c r="L325" s="70" t="str">
        <f t="shared" si="48"/>
        <v>нет в наличии</v>
      </c>
      <c r="M325" s="103" t="s">
        <v>1291</v>
      </c>
    </row>
    <row r="326" spans="1:13" s="49" customFormat="1" ht="15.75" hidden="1" customHeight="1" x14ac:dyDescent="0.3">
      <c r="A326" s="165" t="str">
        <f t="shared" si="59"/>
        <v>фото</v>
      </c>
      <c r="B326" s="240">
        <v>699</v>
      </c>
      <c r="C326" s="238" t="s">
        <v>219</v>
      </c>
      <c r="D326" s="239" t="s">
        <v>6</v>
      </c>
      <c r="E326" s="2" t="s">
        <v>10</v>
      </c>
      <c r="F326" s="14">
        <f t="shared" si="47"/>
        <v>160</v>
      </c>
      <c r="G326" s="13" t="s">
        <v>689</v>
      </c>
      <c r="H326" s="35"/>
      <c r="I326" s="14">
        <f t="shared" si="60"/>
        <v>0</v>
      </c>
      <c r="J326" s="69"/>
      <c r="K326" s="99">
        <v>160</v>
      </c>
      <c r="L326" s="70" t="str">
        <f t="shared" si="48"/>
        <v>нет в наличии</v>
      </c>
      <c r="M326" s="103" t="s">
        <v>220</v>
      </c>
    </row>
    <row r="327" spans="1:13" s="49" customFormat="1" ht="15.75" customHeight="1" x14ac:dyDescent="0.3">
      <c r="A327" s="166" t="str">
        <f t="shared" si="59"/>
        <v>фото</v>
      </c>
      <c r="B327" s="249">
        <v>503</v>
      </c>
      <c r="C327" s="4" t="s">
        <v>972</v>
      </c>
      <c r="D327" s="33" t="s">
        <v>25</v>
      </c>
      <c r="E327" s="1"/>
      <c r="F327" s="11">
        <f t="shared" si="47"/>
        <v>160</v>
      </c>
      <c r="G327" s="10" t="s">
        <v>689</v>
      </c>
      <c r="H327" s="60"/>
      <c r="I327" s="11">
        <f t="shared" si="60"/>
        <v>0</v>
      </c>
      <c r="J327" s="68"/>
      <c r="K327" s="99">
        <v>160</v>
      </c>
      <c r="L327" s="70" t="str">
        <f t="shared" si="48"/>
        <v>.</v>
      </c>
      <c r="M327" s="103" t="s">
        <v>1169</v>
      </c>
    </row>
    <row r="328" spans="1:13" s="49" customFormat="1" ht="15.75" customHeight="1" x14ac:dyDescent="0.3">
      <c r="A328" s="166" t="str">
        <f t="shared" si="59"/>
        <v>фото</v>
      </c>
      <c r="B328" s="249">
        <v>109</v>
      </c>
      <c r="C328" s="4" t="s">
        <v>971</v>
      </c>
      <c r="D328" s="33" t="s">
        <v>1339</v>
      </c>
      <c r="E328" s="1"/>
      <c r="F328" s="11">
        <f t="shared" si="47"/>
        <v>100</v>
      </c>
      <c r="G328" s="10" t="s">
        <v>691</v>
      </c>
      <c r="H328" s="37"/>
      <c r="I328" s="11">
        <f t="shared" si="60"/>
        <v>0</v>
      </c>
      <c r="J328" s="68"/>
      <c r="K328" s="99">
        <v>100</v>
      </c>
      <c r="L328" s="70" t="str">
        <f t="shared" si="48"/>
        <v>.</v>
      </c>
      <c r="M328" s="103" t="s">
        <v>1169</v>
      </c>
    </row>
    <row r="329" spans="1:13" s="49" customFormat="1" ht="15.75" customHeight="1" x14ac:dyDescent="0.3">
      <c r="A329" s="166" t="str">
        <f t="shared" ref="A329:A350" si="61">HYPERLINK("https://my-goldfish.ru/images/"&amp;M329,"фото")</f>
        <v>фото</v>
      </c>
      <c r="B329" s="249">
        <v>642</v>
      </c>
      <c r="C329" s="4" t="s">
        <v>221</v>
      </c>
      <c r="D329" s="33" t="s">
        <v>25</v>
      </c>
      <c r="E329" s="1" t="s">
        <v>1775</v>
      </c>
      <c r="F329" s="11">
        <f t="shared" si="47"/>
        <v>160</v>
      </c>
      <c r="G329" s="10" t="s">
        <v>690</v>
      </c>
      <c r="H329" s="60"/>
      <c r="I329" s="11">
        <f t="shared" si="60"/>
        <v>0</v>
      </c>
      <c r="J329" s="68"/>
      <c r="K329" s="99">
        <v>160</v>
      </c>
      <c r="L329" s="70" t="str">
        <f t="shared" si="48"/>
        <v>.</v>
      </c>
      <c r="M329" s="103" t="s">
        <v>1170</v>
      </c>
    </row>
    <row r="330" spans="1:13" s="49" customFormat="1" ht="15.75" customHeight="1" x14ac:dyDescent="0.3">
      <c r="A330" s="166" t="str">
        <f t="shared" si="61"/>
        <v>фото</v>
      </c>
      <c r="B330" s="249">
        <v>211</v>
      </c>
      <c r="C330" s="4" t="s">
        <v>818</v>
      </c>
      <c r="D330" s="33" t="s">
        <v>1339</v>
      </c>
      <c r="E330" s="1" t="s">
        <v>1775</v>
      </c>
      <c r="F330" s="11">
        <f t="shared" si="47"/>
        <v>100</v>
      </c>
      <c r="G330" s="10" t="s">
        <v>689</v>
      </c>
      <c r="H330" s="60"/>
      <c r="I330" s="11">
        <f t="shared" si="60"/>
        <v>0</v>
      </c>
      <c r="J330" s="68"/>
      <c r="K330" s="99">
        <v>100</v>
      </c>
      <c r="L330" s="70" t="str">
        <f t="shared" si="48"/>
        <v>.</v>
      </c>
      <c r="M330" s="103" t="s">
        <v>1170</v>
      </c>
    </row>
    <row r="331" spans="1:13" s="49" customFormat="1" ht="15.75" customHeight="1" x14ac:dyDescent="0.3">
      <c r="A331" s="166" t="str">
        <f t="shared" si="61"/>
        <v>фото</v>
      </c>
      <c r="B331" s="249">
        <v>461</v>
      </c>
      <c r="C331" s="4" t="s">
        <v>1656</v>
      </c>
      <c r="D331" s="33" t="s">
        <v>25</v>
      </c>
      <c r="E331" s="1"/>
      <c r="F331" s="11">
        <f t="shared" si="47"/>
        <v>160</v>
      </c>
      <c r="G331" s="10" t="s">
        <v>690</v>
      </c>
      <c r="H331" s="60"/>
      <c r="I331" s="11">
        <f t="shared" si="60"/>
        <v>0</v>
      </c>
      <c r="J331" s="68"/>
      <c r="K331" s="99">
        <v>160</v>
      </c>
      <c r="L331" s="70" t="str">
        <f t="shared" si="48"/>
        <v>.</v>
      </c>
      <c r="M331" s="103" t="s">
        <v>1659</v>
      </c>
    </row>
    <row r="332" spans="1:13" s="49" customFormat="1" ht="15.75" hidden="1" customHeight="1" x14ac:dyDescent="0.3">
      <c r="A332" s="165" t="str">
        <f t="shared" si="61"/>
        <v>фото</v>
      </c>
      <c r="B332" s="187">
        <v>593</v>
      </c>
      <c r="C332" s="5" t="s">
        <v>222</v>
      </c>
      <c r="D332" s="6" t="s">
        <v>25</v>
      </c>
      <c r="E332" s="94" t="s">
        <v>10</v>
      </c>
      <c r="F332" s="14">
        <f t="shared" si="47"/>
        <v>160</v>
      </c>
      <c r="G332" s="13" t="s">
        <v>690</v>
      </c>
      <c r="H332" s="35"/>
      <c r="I332" s="14">
        <f t="shared" si="60"/>
        <v>0</v>
      </c>
      <c r="J332" s="69"/>
      <c r="K332" s="99">
        <v>160</v>
      </c>
      <c r="L332" s="70" t="str">
        <f t="shared" si="48"/>
        <v>нет в наличии</v>
      </c>
      <c r="M332" s="103" t="s">
        <v>1171</v>
      </c>
    </row>
    <row r="333" spans="1:13" s="49" customFormat="1" ht="15.75" hidden="1" customHeight="1" x14ac:dyDescent="0.3">
      <c r="A333" s="165" t="str">
        <f t="shared" si="61"/>
        <v>фото</v>
      </c>
      <c r="B333" s="230">
        <v>191</v>
      </c>
      <c r="C333" s="228" t="s">
        <v>819</v>
      </c>
      <c r="D333" s="6" t="s">
        <v>1339</v>
      </c>
      <c r="E333" s="94" t="s">
        <v>10</v>
      </c>
      <c r="F333" s="225">
        <f t="shared" si="47"/>
        <v>100</v>
      </c>
      <c r="G333" s="13" t="s">
        <v>689</v>
      </c>
      <c r="H333" s="35"/>
      <c r="I333" s="14">
        <f t="shared" si="60"/>
        <v>0</v>
      </c>
      <c r="J333" s="69"/>
      <c r="K333" s="99">
        <v>100</v>
      </c>
      <c r="L333" s="70" t="str">
        <f t="shared" si="48"/>
        <v>нет в наличии</v>
      </c>
      <c r="M333" s="103" t="s">
        <v>1171</v>
      </c>
    </row>
    <row r="334" spans="1:13" s="49" customFormat="1" ht="15.75" hidden="1" customHeight="1" x14ac:dyDescent="0.3">
      <c r="A334" s="165" t="str">
        <f t="shared" si="61"/>
        <v>фото</v>
      </c>
      <c r="B334" s="230">
        <v>710</v>
      </c>
      <c r="C334" s="228" t="s">
        <v>820</v>
      </c>
      <c r="D334" s="6" t="s">
        <v>1339</v>
      </c>
      <c r="E334" s="2" t="s">
        <v>10</v>
      </c>
      <c r="F334" s="225">
        <f t="shared" si="47"/>
        <v>100</v>
      </c>
      <c r="G334" s="13" t="s">
        <v>689</v>
      </c>
      <c r="H334" s="35"/>
      <c r="I334" s="14">
        <f t="shared" si="60"/>
        <v>0</v>
      </c>
      <c r="J334" s="69"/>
      <c r="K334" s="99">
        <v>100</v>
      </c>
      <c r="L334" s="70" t="str">
        <f t="shared" si="48"/>
        <v>нет в наличии</v>
      </c>
      <c r="M334" s="103" t="s">
        <v>223</v>
      </c>
    </row>
    <row r="335" spans="1:13" s="49" customFormat="1" ht="15.75" hidden="1" customHeight="1" x14ac:dyDescent="0.3">
      <c r="A335" s="165" t="str">
        <f t="shared" si="61"/>
        <v>фото</v>
      </c>
      <c r="B335" s="230">
        <v>81</v>
      </c>
      <c r="C335" s="228" t="s">
        <v>821</v>
      </c>
      <c r="D335" s="6" t="s">
        <v>1339</v>
      </c>
      <c r="E335" s="94" t="s">
        <v>10</v>
      </c>
      <c r="F335" s="225">
        <f t="shared" si="47"/>
        <v>100</v>
      </c>
      <c r="G335" s="13" t="s">
        <v>689</v>
      </c>
      <c r="H335" s="35"/>
      <c r="I335" s="14">
        <f t="shared" si="60"/>
        <v>0</v>
      </c>
      <c r="J335" s="69"/>
      <c r="K335" s="99">
        <v>100</v>
      </c>
      <c r="L335" s="70" t="str">
        <f t="shared" si="48"/>
        <v>нет в наличии</v>
      </c>
      <c r="M335" s="103" t="s">
        <v>1171</v>
      </c>
    </row>
    <row r="336" spans="1:13" s="49" customFormat="1" ht="15.75" hidden="1" customHeight="1" x14ac:dyDescent="0.3">
      <c r="A336" s="165" t="str">
        <f t="shared" si="61"/>
        <v>фото</v>
      </c>
      <c r="B336" s="187">
        <v>485</v>
      </c>
      <c r="C336" s="5" t="s">
        <v>1048</v>
      </c>
      <c r="D336" s="6" t="s">
        <v>25</v>
      </c>
      <c r="E336" s="94" t="s">
        <v>10</v>
      </c>
      <c r="F336" s="14">
        <f t="shared" si="47"/>
        <v>160</v>
      </c>
      <c r="G336" s="13" t="s">
        <v>690</v>
      </c>
      <c r="H336" s="35"/>
      <c r="I336" s="14">
        <f t="shared" si="60"/>
        <v>0</v>
      </c>
      <c r="J336" s="69"/>
      <c r="K336" s="99">
        <v>160</v>
      </c>
      <c r="L336" s="70" t="str">
        <f t="shared" si="48"/>
        <v>нет в наличии</v>
      </c>
      <c r="M336" s="103" t="s">
        <v>224</v>
      </c>
    </row>
    <row r="337" spans="1:13" s="49" customFormat="1" ht="15.75" hidden="1" customHeight="1" x14ac:dyDescent="0.3">
      <c r="A337" s="165" t="str">
        <f t="shared" si="61"/>
        <v>фото</v>
      </c>
      <c r="B337" s="230">
        <v>734</v>
      </c>
      <c r="C337" s="228" t="s">
        <v>1047</v>
      </c>
      <c r="D337" s="6" t="s">
        <v>1339</v>
      </c>
      <c r="E337" s="94" t="s">
        <v>10</v>
      </c>
      <c r="F337" s="225">
        <f t="shared" ref="F337:F404" si="62">K337</f>
        <v>100</v>
      </c>
      <c r="G337" s="13" t="s">
        <v>689</v>
      </c>
      <c r="H337" s="35"/>
      <c r="I337" s="14">
        <f t="shared" si="60"/>
        <v>0</v>
      </c>
      <c r="J337" s="69"/>
      <c r="K337" s="99">
        <v>100</v>
      </c>
      <c r="L337" s="70" t="str">
        <f t="shared" si="48"/>
        <v>нет в наличии</v>
      </c>
      <c r="M337" s="103" t="s">
        <v>224</v>
      </c>
    </row>
    <row r="338" spans="1:13" s="49" customFormat="1" ht="15.75" hidden="1" customHeight="1" x14ac:dyDescent="0.3">
      <c r="A338" s="165" t="str">
        <f t="shared" si="61"/>
        <v>фото</v>
      </c>
      <c r="B338" s="230">
        <v>903</v>
      </c>
      <c r="C338" s="228" t="s">
        <v>1049</v>
      </c>
      <c r="D338" s="6" t="s">
        <v>25</v>
      </c>
      <c r="E338" s="94" t="s">
        <v>10</v>
      </c>
      <c r="F338" s="225">
        <f t="shared" si="62"/>
        <v>160</v>
      </c>
      <c r="G338" s="13" t="s">
        <v>690</v>
      </c>
      <c r="H338" s="35"/>
      <c r="I338" s="14">
        <f t="shared" si="60"/>
        <v>0</v>
      </c>
      <c r="J338" s="69"/>
      <c r="K338" s="99">
        <v>160</v>
      </c>
      <c r="L338" s="70" t="str">
        <f t="shared" si="48"/>
        <v>нет в наличии</v>
      </c>
      <c r="M338" s="103" t="s">
        <v>225</v>
      </c>
    </row>
    <row r="339" spans="1:13" s="49" customFormat="1" ht="15.75" hidden="1" customHeight="1" x14ac:dyDescent="0.3">
      <c r="A339" s="165" t="str">
        <f t="shared" si="61"/>
        <v>фото</v>
      </c>
      <c r="B339" s="230">
        <v>1046</v>
      </c>
      <c r="C339" s="228" t="s">
        <v>226</v>
      </c>
      <c r="D339" s="6" t="s">
        <v>25</v>
      </c>
      <c r="E339" s="94" t="s">
        <v>10</v>
      </c>
      <c r="F339" s="225">
        <f t="shared" si="62"/>
        <v>160</v>
      </c>
      <c r="G339" s="13" t="s">
        <v>690</v>
      </c>
      <c r="H339" s="35"/>
      <c r="I339" s="14">
        <f t="shared" si="60"/>
        <v>0</v>
      </c>
      <c r="J339" s="69"/>
      <c r="K339" s="99">
        <v>160</v>
      </c>
      <c r="L339" s="70" t="str">
        <f t="shared" si="48"/>
        <v>нет в наличии</v>
      </c>
      <c r="M339" s="103" t="s">
        <v>227</v>
      </c>
    </row>
    <row r="340" spans="1:13" s="49" customFormat="1" ht="15.75" customHeight="1" x14ac:dyDescent="0.3">
      <c r="A340" s="166" t="str">
        <f t="shared" si="61"/>
        <v>фото</v>
      </c>
      <c r="B340" s="249">
        <v>2108</v>
      </c>
      <c r="C340" s="4" t="s">
        <v>1031</v>
      </c>
      <c r="D340" s="33" t="s">
        <v>25</v>
      </c>
      <c r="E340" s="92"/>
      <c r="F340" s="11">
        <f t="shared" si="62"/>
        <v>160</v>
      </c>
      <c r="G340" s="10" t="s">
        <v>690</v>
      </c>
      <c r="H340" s="60"/>
      <c r="I340" s="11">
        <f t="shared" si="60"/>
        <v>0</v>
      </c>
      <c r="J340" s="68"/>
      <c r="K340" s="99">
        <v>160</v>
      </c>
      <c r="L340" s="70" t="str">
        <f t="shared" ref="L340:L403" si="63">IF(E340="нет в наличии","нет в наличии",".")</f>
        <v>.</v>
      </c>
      <c r="M340" s="103" t="s">
        <v>1032</v>
      </c>
    </row>
    <row r="341" spans="1:13" s="49" customFormat="1" ht="15.75" hidden="1" customHeight="1" x14ac:dyDescent="0.3">
      <c r="A341" s="165" t="str">
        <f t="shared" si="61"/>
        <v>фото</v>
      </c>
      <c r="B341" s="230">
        <v>1297</v>
      </c>
      <c r="C341" s="228" t="s">
        <v>228</v>
      </c>
      <c r="D341" s="6" t="s">
        <v>25</v>
      </c>
      <c r="E341" s="94" t="s">
        <v>10</v>
      </c>
      <c r="F341" s="225">
        <f t="shared" si="62"/>
        <v>160</v>
      </c>
      <c r="G341" s="13" t="s">
        <v>690</v>
      </c>
      <c r="H341" s="35"/>
      <c r="I341" s="14">
        <f t="shared" si="60"/>
        <v>0</v>
      </c>
      <c r="J341" s="69"/>
      <c r="K341" s="99">
        <v>160</v>
      </c>
      <c r="L341" s="70" t="str">
        <f t="shared" si="63"/>
        <v>нет в наличии</v>
      </c>
      <c r="M341" s="103" t="s">
        <v>229</v>
      </c>
    </row>
    <row r="342" spans="1:13" s="49" customFormat="1" ht="15.75" hidden="1" customHeight="1" x14ac:dyDescent="0.3">
      <c r="A342" s="165" t="str">
        <f t="shared" si="61"/>
        <v>фото</v>
      </c>
      <c r="B342" s="230">
        <v>1965</v>
      </c>
      <c r="C342" s="228" t="s">
        <v>230</v>
      </c>
      <c r="D342" s="6" t="s">
        <v>25</v>
      </c>
      <c r="E342" s="94" t="s">
        <v>10</v>
      </c>
      <c r="F342" s="225">
        <f t="shared" si="62"/>
        <v>160</v>
      </c>
      <c r="G342" s="13" t="s">
        <v>690</v>
      </c>
      <c r="H342" s="35"/>
      <c r="I342" s="14">
        <f t="shared" si="60"/>
        <v>0</v>
      </c>
      <c r="J342" s="69"/>
      <c r="K342" s="99">
        <v>160</v>
      </c>
      <c r="L342" s="70" t="str">
        <f t="shared" si="63"/>
        <v>нет в наличии</v>
      </c>
      <c r="M342" s="103" t="s">
        <v>231</v>
      </c>
    </row>
    <row r="343" spans="1:13" s="49" customFormat="1" ht="15.75" hidden="1" customHeight="1" x14ac:dyDescent="0.3">
      <c r="A343" s="165" t="str">
        <f t="shared" si="61"/>
        <v>фото</v>
      </c>
      <c r="B343" s="230">
        <v>493</v>
      </c>
      <c r="C343" s="228" t="s">
        <v>232</v>
      </c>
      <c r="D343" s="6" t="s">
        <v>25</v>
      </c>
      <c r="E343" s="94" t="s">
        <v>10</v>
      </c>
      <c r="F343" s="225">
        <f t="shared" si="62"/>
        <v>160</v>
      </c>
      <c r="G343" s="13" t="s">
        <v>690</v>
      </c>
      <c r="H343" s="35"/>
      <c r="I343" s="14">
        <f t="shared" si="60"/>
        <v>0</v>
      </c>
      <c r="J343" s="69"/>
      <c r="K343" s="99">
        <v>160</v>
      </c>
      <c r="L343" s="70" t="str">
        <f t="shared" si="63"/>
        <v>нет в наличии</v>
      </c>
      <c r="M343" s="103" t="s">
        <v>233</v>
      </c>
    </row>
    <row r="344" spans="1:13" s="49" customFormat="1" ht="15.75" hidden="1" customHeight="1" x14ac:dyDescent="0.3">
      <c r="A344" s="165" t="str">
        <f t="shared" ref="A344" si="64">HYPERLINK("https://my-goldfish.ru/images/"&amp;M344,"фото")</f>
        <v>фото</v>
      </c>
      <c r="B344" s="187">
        <v>2275</v>
      </c>
      <c r="C344" s="5" t="s">
        <v>1746</v>
      </c>
      <c r="D344" s="6" t="s">
        <v>25</v>
      </c>
      <c r="E344" s="94" t="s">
        <v>10</v>
      </c>
      <c r="F344" s="14">
        <f t="shared" ref="F344" si="65">K344</f>
        <v>160</v>
      </c>
      <c r="G344" s="13" t="s">
        <v>690</v>
      </c>
      <c r="H344" s="35"/>
      <c r="I344" s="14">
        <f t="shared" si="60"/>
        <v>0</v>
      </c>
      <c r="J344" s="69"/>
      <c r="K344" s="99">
        <v>160</v>
      </c>
      <c r="L344" s="70" t="str">
        <f t="shared" si="63"/>
        <v>нет в наличии</v>
      </c>
      <c r="M344" s="103" t="s">
        <v>1744</v>
      </c>
    </row>
    <row r="345" spans="1:13" s="49" customFormat="1" ht="15.75" hidden="1" customHeight="1" x14ac:dyDescent="0.3">
      <c r="A345" s="165" t="str">
        <f t="shared" si="61"/>
        <v>фото</v>
      </c>
      <c r="B345" s="230">
        <v>2230</v>
      </c>
      <c r="C345" s="228" t="s">
        <v>1608</v>
      </c>
      <c r="D345" s="6" t="s">
        <v>25</v>
      </c>
      <c r="E345" s="94" t="s">
        <v>10</v>
      </c>
      <c r="F345" s="225">
        <f t="shared" si="62"/>
        <v>160</v>
      </c>
      <c r="G345" s="13" t="s">
        <v>690</v>
      </c>
      <c r="H345" s="35"/>
      <c r="I345" s="14">
        <f t="shared" si="60"/>
        <v>0</v>
      </c>
      <c r="J345" s="69"/>
      <c r="K345" s="99">
        <v>160</v>
      </c>
      <c r="L345" s="70" t="str">
        <f t="shared" si="63"/>
        <v>нет в наличии</v>
      </c>
      <c r="M345" s="103" t="s">
        <v>1609</v>
      </c>
    </row>
    <row r="346" spans="1:13" s="49" customFormat="1" ht="15.75" hidden="1" customHeight="1" x14ac:dyDescent="0.3">
      <c r="A346" s="165" t="str">
        <f t="shared" si="61"/>
        <v>фото</v>
      </c>
      <c r="B346" s="230">
        <v>958</v>
      </c>
      <c r="C346" s="228" t="s">
        <v>235</v>
      </c>
      <c r="D346" s="6" t="s">
        <v>48</v>
      </c>
      <c r="E346" s="94" t="s">
        <v>10</v>
      </c>
      <c r="F346" s="225">
        <f t="shared" si="62"/>
        <v>250</v>
      </c>
      <c r="G346" s="13"/>
      <c r="H346" s="35"/>
      <c r="I346" s="14">
        <f t="shared" si="60"/>
        <v>0</v>
      </c>
      <c r="J346" s="69"/>
      <c r="K346" s="99">
        <v>250</v>
      </c>
      <c r="L346" s="70" t="str">
        <f t="shared" si="63"/>
        <v>нет в наличии</v>
      </c>
      <c r="M346" s="103" t="s">
        <v>1172</v>
      </c>
    </row>
    <row r="347" spans="1:13" s="54" customFormat="1" ht="15.75" customHeight="1" x14ac:dyDescent="0.3">
      <c r="A347" s="166" t="str">
        <f t="shared" si="61"/>
        <v>фото</v>
      </c>
      <c r="B347" s="186">
        <v>735</v>
      </c>
      <c r="C347" s="4" t="s">
        <v>234</v>
      </c>
      <c r="D347" s="33" t="s">
        <v>25</v>
      </c>
      <c r="E347" s="92"/>
      <c r="F347" s="11">
        <f t="shared" si="62"/>
        <v>160</v>
      </c>
      <c r="G347" s="10" t="s">
        <v>690</v>
      </c>
      <c r="H347" s="60"/>
      <c r="I347" s="11">
        <f t="shared" si="60"/>
        <v>0</v>
      </c>
      <c r="J347" s="68"/>
      <c r="K347" s="99">
        <v>160</v>
      </c>
      <c r="L347" s="70" t="str">
        <f t="shared" si="63"/>
        <v>.</v>
      </c>
      <c r="M347" s="103" t="s">
        <v>1172</v>
      </c>
    </row>
    <row r="348" spans="1:13" s="49" customFormat="1" ht="15.75" customHeight="1" x14ac:dyDescent="0.3">
      <c r="A348" s="166" t="str">
        <f t="shared" si="61"/>
        <v>фото</v>
      </c>
      <c r="B348" s="249">
        <v>207</v>
      </c>
      <c r="C348" s="4" t="s">
        <v>822</v>
      </c>
      <c r="D348" s="33" t="s">
        <v>1339</v>
      </c>
      <c r="E348" s="92"/>
      <c r="F348" s="11">
        <f t="shared" si="62"/>
        <v>100</v>
      </c>
      <c r="G348" s="10" t="s">
        <v>689</v>
      </c>
      <c r="H348" s="60"/>
      <c r="I348" s="11">
        <f t="shared" si="60"/>
        <v>0</v>
      </c>
      <c r="J348" s="68"/>
      <c r="K348" s="99">
        <v>100</v>
      </c>
      <c r="L348" s="70" t="str">
        <f t="shared" si="63"/>
        <v>.</v>
      </c>
      <c r="M348" s="103" t="s">
        <v>1172</v>
      </c>
    </row>
    <row r="349" spans="1:13" s="49" customFormat="1" ht="15.75" hidden="1" customHeight="1" x14ac:dyDescent="0.3">
      <c r="A349" s="165" t="str">
        <f t="shared" si="61"/>
        <v>фото</v>
      </c>
      <c r="B349" s="230">
        <v>2126</v>
      </c>
      <c r="C349" s="228" t="s">
        <v>1053</v>
      </c>
      <c r="D349" s="6" t="s">
        <v>25</v>
      </c>
      <c r="E349" s="94" t="s">
        <v>10</v>
      </c>
      <c r="F349" s="225">
        <f t="shared" si="62"/>
        <v>160</v>
      </c>
      <c r="G349" s="13" t="s">
        <v>690</v>
      </c>
      <c r="H349" s="35"/>
      <c r="I349" s="14">
        <f t="shared" si="60"/>
        <v>0</v>
      </c>
      <c r="J349" s="69"/>
      <c r="K349" s="99">
        <v>160</v>
      </c>
      <c r="L349" s="70" t="str">
        <f t="shared" si="63"/>
        <v>нет в наличии</v>
      </c>
      <c r="M349" s="103" t="s">
        <v>1050</v>
      </c>
    </row>
    <row r="350" spans="1:13" s="49" customFormat="1" ht="15.75" hidden="1" customHeight="1" x14ac:dyDescent="0.3">
      <c r="A350" s="165" t="str">
        <f t="shared" si="61"/>
        <v>фото</v>
      </c>
      <c r="B350" s="230">
        <v>2138</v>
      </c>
      <c r="C350" s="228" t="s">
        <v>1073</v>
      </c>
      <c r="D350" s="6" t="s">
        <v>25</v>
      </c>
      <c r="E350" s="94" t="s">
        <v>10</v>
      </c>
      <c r="F350" s="225">
        <f t="shared" si="62"/>
        <v>160</v>
      </c>
      <c r="G350" s="13" t="s">
        <v>690</v>
      </c>
      <c r="H350" s="35"/>
      <c r="I350" s="14">
        <f t="shared" si="60"/>
        <v>0</v>
      </c>
      <c r="J350" s="69"/>
      <c r="K350" s="99">
        <v>160</v>
      </c>
      <c r="L350" s="70" t="str">
        <f t="shared" si="63"/>
        <v>нет в наличии</v>
      </c>
      <c r="M350" s="103" t="s">
        <v>1074</v>
      </c>
    </row>
    <row r="351" spans="1:13" s="49" customFormat="1" ht="15.75" customHeight="1" x14ac:dyDescent="0.3">
      <c r="A351" s="166" t="str">
        <f t="shared" si="59"/>
        <v>фото</v>
      </c>
      <c r="B351" s="249">
        <v>1881</v>
      </c>
      <c r="C351" s="4" t="s">
        <v>239</v>
      </c>
      <c r="D351" s="33" t="s">
        <v>25</v>
      </c>
      <c r="E351" s="92"/>
      <c r="F351" s="11">
        <f t="shared" si="62"/>
        <v>160</v>
      </c>
      <c r="G351" s="10" t="s">
        <v>690</v>
      </c>
      <c r="H351" s="60"/>
      <c r="I351" s="11">
        <f t="shared" si="60"/>
        <v>0</v>
      </c>
      <c r="J351" s="68"/>
      <c r="K351" s="99">
        <v>160</v>
      </c>
      <c r="L351" s="70" t="str">
        <f t="shared" si="63"/>
        <v>.</v>
      </c>
      <c r="M351" s="103" t="s">
        <v>1173</v>
      </c>
    </row>
    <row r="352" spans="1:13" s="49" customFormat="1" ht="15.75" hidden="1" customHeight="1" x14ac:dyDescent="0.3">
      <c r="A352" s="165" t="str">
        <f t="shared" si="59"/>
        <v>фото</v>
      </c>
      <c r="B352" s="230">
        <v>486</v>
      </c>
      <c r="C352" s="228" t="s">
        <v>1012</v>
      </c>
      <c r="D352" s="6" t="s">
        <v>25</v>
      </c>
      <c r="E352" s="94" t="s">
        <v>10</v>
      </c>
      <c r="F352" s="225">
        <f t="shared" si="62"/>
        <v>160</v>
      </c>
      <c r="G352" s="13" t="s">
        <v>690</v>
      </c>
      <c r="H352" s="35"/>
      <c r="I352" s="14">
        <f t="shared" si="60"/>
        <v>0</v>
      </c>
      <c r="J352" s="69"/>
      <c r="K352" s="99">
        <v>160</v>
      </c>
      <c r="L352" s="70" t="str">
        <f t="shared" si="63"/>
        <v>нет в наличии</v>
      </c>
      <c r="M352" s="103" t="s">
        <v>1013</v>
      </c>
    </row>
    <row r="353" spans="1:13" s="49" customFormat="1" ht="14.5" x14ac:dyDescent="0.3">
      <c r="A353" s="166" t="str">
        <f t="shared" si="59"/>
        <v>фото</v>
      </c>
      <c r="B353" s="186">
        <v>736</v>
      </c>
      <c r="C353" s="4" t="s">
        <v>236</v>
      </c>
      <c r="D353" s="33" t="s">
        <v>25</v>
      </c>
      <c r="E353" s="1"/>
      <c r="F353" s="11">
        <f t="shared" si="62"/>
        <v>160</v>
      </c>
      <c r="G353" s="10" t="s">
        <v>690</v>
      </c>
      <c r="H353" s="60"/>
      <c r="I353" s="11">
        <f t="shared" si="60"/>
        <v>0</v>
      </c>
      <c r="J353" s="68"/>
      <c r="K353" s="99">
        <v>160</v>
      </c>
      <c r="L353" s="70" t="str">
        <f t="shared" si="63"/>
        <v>.</v>
      </c>
      <c r="M353" s="103" t="s">
        <v>1174</v>
      </c>
    </row>
    <row r="354" spans="1:13" s="49" customFormat="1" ht="15.75" hidden="1" customHeight="1" x14ac:dyDescent="0.3">
      <c r="A354" s="165" t="str">
        <f t="shared" si="59"/>
        <v>фото</v>
      </c>
      <c r="B354" s="187">
        <v>495</v>
      </c>
      <c r="C354" s="5" t="s">
        <v>237</v>
      </c>
      <c r="D354" s="6" t="s">
        <v>25</v>
      </c>
      <c r="E354" s="2" t="s">
        <v>10</v>
      </c>
      <c r="F354" s="14">
        <f t="shared" si="62"/>
        <v>160</v>
      </c>
      <c r="G354" s="13" t="s">
        <v>690</v>
      </c>
      <c r="H354" s="35"/>
      <c r="I354" s="14">
        <f t="shared" si="60"/>
        <v>0</v>
      </c>
      <c r="J354" s="69"/>
      <c r="K354" s="99">
        <v>160</v>
      </c>
      <c r="L354" s="70" t="str">
        <f t="shared" si="63"/>
        <v>нет в наличии</v>
      </c>
      <c r="M354" s="103" t="s">
        <v>238</v>
      </c>
    </row>
    <row r="355" spans="1:13" s="49" customFormat="1" ht="14.5" hidden="1" x14ac:dyDescent="0.3">
      <c r="A355" s="165" t="str">
        <f t="shared" si="59"/>
        <v>фото</v>
      </c>
      <c r="B355" s="187">
        <v>812</v>
      </c>
      <c r="C355" s="5" t="s">
        <v>240</v>
      </c>
      <c r="D355" s="6" t="s">
        <v>25</v>
      </c>
      <c r="E355" s="2" t="s">
        <v>10</v>
      </c>
      <c r="F355" s="14">
        <f t="shared" si="62"/>
        <v>160</v>
      </c>
      <c r="G355" s="13" t="s">
        <v>690</v>
      </c>
      <c r="H355" s="35"/>
      <c r="I355" s="14">
        <f t="shared" si="60"/>
        <v>0</v>
      </c>
      <c r="J355" s="69"/>
      <c r="K355" s="99">
        <v>160</v>
      </c>
      <c r="L355" s="70" t="str">
        <f t="shared" si="63"/>
        <v>нет в наличии</v>
      </c>
      <c r="M355" s="103" t="s">
        <v>1175</v>
      </c>
    </row>
    <row r="356" spans="1:13" s="49" customFormat="1" ht="15.75" hidden="1" customHeight="1" x14ac:dyDescent="0.3">
      <c r="A356" s="165" t="str">
        <f t="shared" ref="A356" si="66">HYPERLINK("https://my-goldfish.ru/images/"&amp;M356,"фото")</f>
        <v>фото</v>
      </c>
      <c r="B356" s="187">
        <v>2276</v>
      </c>
      <c r="C356" s="5" t="s">
        <v>1747</v>
      </c>
      <c r="D356" s="6" t="s">
        <v>25</v>
      </c>
      <c r="E356" s="2" t="s">
        <v>10</v>
      </c>
      <c r="F356" s="14">
        <f t="shared" ref="F356" si="67">K356</f>
        <v>160</v>
      </c>
      <c r="G356" s="13" t="s">
        <v>690</v>
      </c>
      <c r="H356" s="35"/>
      <c r="I356" s="14">
        <f t="shared" si="60"/>
        <v>0</v>
      </c>
      <c r="J356" s="69"/>
      <c r="K356" s="99">
        <v>160</v>
      </c>
      <c r="L356" s="70" t="str">
        <f t="shared" si="63"/>
        <v>нет в наличии</v>
      </c>
      <c r="M356" s="103" t="s">
        <v>1743</v>
      </c>
    </row>
    <row r="357" spans="1:13" s="49" customFormat="1" ht="15.75" customHeight="1" x14ac:dyDescent="0.3">
      <c r="A357" s="166" t="str">
        <f t="shared" si="59"/>
        <v>фото</v>
      </c>
      <c r="B357" s="249">
        <v>494</v>
      </c>
      <c r="C357" s="4" t="s">
        <v>676</v>
      </c>
      <c r="D357" s="33" t="s">
        <v>25</v>
      </c>
      <c r="E357" s="92"/>
      <c r="F357" s="11">
        <f t="shared" si="62"/>
        <v>160</v>
      </c>
      <c r="G357" s="10" t="s">
        <v>690</v>
      </c>
      <c r="H357" s="60"/>
      <c r="I357" s="11">
        <f t="shared" si="60"/>
        <v>0</v>
      </c>
      <c r="J357" s="68"/>
      <c r="K357" s="99">
        <v>160</v>
      </c>
      <c r="L357" s="70" t="str">
        <f t="shared" si="63"/>
        <v>.</v>
      </c>
      <c r="M357" s="103" t="s">
        <v>1294</v>
      </c>
    </row>
    <row r="358" spans="1:13" s="49" customFormat="1" ht="15.75" customHeight="1" x14ac:dyDescent="0.3">
      <c r="A358" s="166" t="str">
        <f t="shared" ref="A358" si="68">HYPERLINK("https://my-goldfish.ru/images/"&amp;M358,"фото")</f>
        <v>фото</v>
      </c>
      <c r="B358" s="249">
        <v>1282</v>
      </c>
      <c r="C358" s="4" t="s">
        <v>743</v>
      </c>
      <c r="D358" s="33" t="s">
        <v>25</v>
      </c>
      <c r="E358" s="92"/>
      <c r="F358" s="11">
        <f t="shared" ref="F358" si="69">K358</f>
        <v>160</v>
      </c>
      <c r="G358" s="10" t="s">
        <v>690</v>
      </c>
      <c r="H358" s="60"/>
      <c r="I358" s="11">
        <f t="shared" si="60"/>
        <v>0</v>
      </c>
      <c r="J358" s="68"/>
      <c r="K358" s="99">
        <v>160</v>
      </c>
      <c r="L358" s="70" t="str">
        <f t="shared" si="63"/>
        <v>.</v>
      </c>
      <c r="M358" s="103" t="s">
        <v>1176</v>
      </c>
    </row>
    <row r="359" spans="1:13" s="49" customFormat="1" ht="15.75" hidden="1" customHeight="1" x14ac:dyDescent="0.3">
      <c r="A359" s="165" t="str">
        <f t="shared" si="59"/>
        <v>фото</v>
      </c>
      <c r="B359" s="187">
        <v>2279</v>
      </c>
      <c r="C359" s="5" t="s">
        <v>1749</v>
      </c>
      <c r="D359" s="6" t="s">
        <v>1339</v>
      </c>
      <c r="E359" s="94" t="s">
        <v>10</v>
      </c>
      <c r="F359" s="14">
        <f t="shared" si="62"/>
        <v>100</v>
      </c>
      <c r="G359" s="13" t="s">
        <v>689</v>
      </c>
      <c r="H359" s="35"/>
      <c r="I359" s="14">
        <f t="shared" si="60"/>
        <v>0</v>
      </c>
      <c r="J359" s="69"/>
      <c r="K359" s="99">
        <v>100</v>
      </c>
      <c r="L359" s="70" t="str">
        <f t="shared" si="63"/>
        <v>нет в наличии</v>
      </c>
      <c r="M359" s="103" t="s">
        <v>1176</v>
      </c>
    </row>
    <row r="360" spans="1:13" s="49" customFormat="1" ht="15" hidden="1" customHeight="1" x14ac:dyDescent="0.3">
      <c r="A360" s="165" t="str">
        <f t="shared" si="59"/>
        <v>фото</v>
      </c>
      <c r="B360" s="230">
        <v>1986</v>
      </c>
      <c r="C360" s="228" t="s">
        <v>663</v>
      </c>
      <c r="D360" s="6" t="s">
        <v>4</v>
      </c>
      <c r="E360" s="94" t="s">
        <v>10</v>
      </c>
      <c r="F360" s="225">
        <f t="shared" si="62"/>
        <v>280</v>
      </c>
      <c r="G360" s="13"/>
      <c r="H360" s="35"/>
      <c r="I360" s="14">
        <f t="shared" si="60"/>
        <v>0</v>
      </c>
      <c r="J360" s="69"/>
      <c r="K360" s="99">
        <v>280</v>
      </c>
      <c r="L360" s="70" t="str">
        <f t="shared" si="63"/>
        <v>нет в наличии</v>
      </c>
      <c r="M360" s="103" t="s">
        <v>664</v>
      </c>
    </row>
    <row r="361" spans="1:13" s="49" customFormat="1" ht="15" hidden="1" customHeight="1" x14ac:dyDescent="0.3">
      <c r="A361" s="165" t="str">
        <f t="shared" si="59"/>
        <v>фото</v>
      </c>
      <c r="B361" s="230">
        <v>1996</v>
      </c>
      <c r="C361" s="228" t="s">
        <v>673</v>
      </c>
      <c r="D361" s="6" t="s">
        <v>4</v>
      </c>
      <c r="E361" s="94" t="s">
        <v>10</v>
      </c>
      <c r="F361" s="225">
        <f t="shared" si="62"/>
        <v>280</v>
      </c>
      <c r="G361" s="13"/>
      <c r="H361" s="35"/>
      <c r="I361" s="14">
        <f t="shared" si="60"/>
        <v>0</v>
      </c>
      <c r="J361" s="69"/>
      <c r="K361" s="99">
        <v>280</v>
      </c>
      <c r="L361" s="70" t="str">
        <f t="shared" si="63"/>
        <v>нет в наличии</v>
      </c>
      <c r="M361" s="103" t="s">
        <v>1513</v>
      </c>
    </row>
    <row r="362" spans="1:13" s="49" customFormat="1" ht="15" hidden="1" customHeight="1" x14ac:dyDescent="0.3">
      <c r="A362" s="165" t="str">
        <f t="shared" si="59"/>
        <v>фото</v>
      </c>
      <c r="B362" s="230">
        <v>603</v>
      </c>
      <c r="C362" s="228" t="s">
        <v>969</v>
      </c>
      <c r="D362" s="6" t="s">
        <v>46</v>
      </c>
      <c r="E362" s="94" t="s">
        <v>10</v>
      </c>
      <c r="F362" s="225">
        <f t="shared" si="62"/>
        <v>370</v>
      </c>
      <c r="G362" s="13"/>
      <c r="H362" s="35"/>
      <c r="I362" s="14">
        <f t="shared" si="60"/>
        <v>0</v>
      </c>
      <c r="J362" s="69"/>
      <c r="K362" s="99">
        <v>370</v>
      </c>
      <c r="L362" s="70" t="str">
        <f t="shared" si="63"/>
        <v>нет в наличии</v>
      </c>
      <c r="M362" s="103" t="s">
        <v>1514</v>
      </c>
    </row>
    <row r="363" spans="1:13" s="49" customFormat="1" ht="15" hidden="1" customHeight="1" x14ac:dyDescent="0.3">
      <c r="A363" s="165" t="str">
        <f t="shared" si="59"/>
        <v>фото</v>
      </c>
      <c r="B363" s="230">
        <v>1880</v>
      </c>
      <c r="C363" s="228" t="s">
        <v>241</v>
      </c>
      <c r="D363" s="6" t="s">
        <v>12</v>
      </c>
      <c r="E363" s="94" t="s">
        <v>10</v>
      </c>
      <c r="F363" s="225">
        <f t="shared" si="62"/>
        <v>370</v>
      </c>
      <c r="G363" s="13"/>
      <c r="H363" s="35"/>
      <c r="I363" s="14">
        <f t="shared" si="60"/>
        <v>0</v>
      </c>
      <c r="J363" s="69"/>
      <c r="K363" s="99">
        <v>370</v>
      </c>
      <c r="L363" s="70" t="str">
        <f t="shared" si="63"/>
        <v>нет в наличии</v>
      </c>
      <c r="M363" s="103" t="s">
        <v>242</v>
      </c>
    </row>
    <row r="364" spans="1:13" s="49" customFormat="1" ht="15" hidden="1" customHeight="1" x14ac:dyDescent="0.3">
      <c r="A364" s="165" t="str">
        <f t="shared" si="59"/>
        <v>фото</v>
      </c>
      <c r="B364" s="230">
        <v>2064</v>
      </c>
      <c r="C364" s="228" t="s">
        <v>914</v>
      </c>
      <c r="D364" s="6" t="s">
        <v>46</v>
      </c>
      <c r="E364" s="94" t="s">
        <v>10</v>
      </c>
      <c r="F364" s="225">
        <f t="shared" si="62"/>
        <v>370</v>
      </c>
      <c r="G364" s="13"/>
      <c r="H364" s="35"/>
      <c r="I364" s="14">
        <f t="shared" si="60"/>
        <v>0</v>
      </c>
      <c r="J364" s="69"/>
      <c r="K364" s="99">
        <v>370</v>
      </c>
      <c r="L364" s="70" t="str">
        <f t="shared" si="63"/>
        <v>нет в наличии</v>
      </c>
      <c r="M364" s="103" t="s">
        <v>664</v>
      </c>
    </row>
    <row r="365" spans="1:13" s="49" customFormat="1" ht="15" hidden="1" customHeight="1" x14ac:dyDescent="0.3">
      <c r="A365" s="165" t="str">
        <f t="shared" si="59"/>
        <v>фото</v>
      </c>
      <c r="B365" s="230">
        <v>865</v>
      </c>
      <c r="C365" s="228" t="s">
        <v>243</v>
      </c>
      <c r="D365" s="6" t="s">
        <v>46</v>
      </c>
      <c r="E365" s="94" t="s">
        <v>10</v>
      </c>
      <c r="F365" s="225">
        <f t="shared" si="62"/>
        <v>370</v>
      </c>
      <c r="G365" s="13"/>
      <c r="H365" s="35"/>
      <c r="I365" s="14">
        <f t="shared" si="60"/>
        <v>0</v>
      </c>
      <c r="J365" s="69"/>
      <c r="K365" s="99">
        <v>370</v>
      </c>
      <c r="L365" s="70" t="str">
        <f t="shared" si="63"/>
        <v>нет в наличии</v>
      </c>
      <c r="M365" s="103" t="s">
        <v>1513</v>
      </c>
    </row>
    <row r="366" spans="1:13" s="49" customFormat="1" ht="15" hidden="1" customHeight="1" x14ac:dyDescent="0.3">
      <c r="A366" s="165" t="str">
        <f t="shared" ref="A366:A371" si="70">HYPERLINK("https://my-goldfish.ru/images/"&amp;M366,"фото")</f>
        <v>фото</v>
      </c>
      <c r="B366" s="230">
        <v>1889</v>
      </c>
      <c r="C366" s="228" t="s">
        <v>674</v>
      </c>
      <c r="D366" s="6" t="s">
        <v>46</v>
      </c>
      <c r="E366" s="94" t="s">
        <v>10</v>
      </c>
      <c r="F366" s="225">
        <f t="shared" si="62"/>
        <v>370</v>
      </c>
      <c r="G366" s="13"/>
      <c r="H366" s="35"/>
      <c r="I366" s="14">
        <f t="shared" si="60"/>
        <v>0</v>
      </c>
      <c r="J366" s="69"/>
      <c r="K366" s="99">
        <v>370</v>
      </c>
      <c r="L366" s="70" t="str">
        <f t="shared" si="63"/>
        <v>нет в наличии</v>
      </c>
      <c r="M366" s="103" t="s">
        <v>1515</v>
      </c>
    </row>
    <row r="367" spans="1:13" s="49" customFormat="1" ht="15" hidden="1" customHeight="1" x14ac:dyDescent="0.3">
      <c r="A367" s="165" t="str">
        <f t="shared" si="70"/>
        <v>фото</v>
      </c>
      <c r="B367" s="230">
        <v>1930</v>
      </c>
      <c r="C367" s="228" t="s">
        <v>244</v>
      </c>
      <c r="D367" s="6" t="s">
        <v>46</v>
      </c>
      <c r="E367" s="94" t="s">
        <v>10</v>
      </c>
      <c r="F367" s="225">
        <f t="shared" si="62"/>
        <v>370</v>
      </c>
      <c r="G367" s="13"/>
      <c r="H367" s="35"/>
      <c r="I367" s="14">
        <f t="shared" si="60"/>
        <v>0</v>
      </c>
      <c r="J367" s="69"/>
      <c r="K367" s="99">
        <v>370</v>
      </c>
      <c r="L367" s="70" t="str">
        <f t="shared" si="63"/>
        <v>нет в наличии</v>
      </c>
      <c r="M367" s="103" t="s">
        <v>1516</v>
      </c>
    </row>
    <row r="368" spans="1:13" s="49" customFormat="1" ht="15" hidden="1" customHeight="1" x14ac:dyDescent="0.3">
      <c r="A368" s="165" t="str">
        <f t="shared" si="70"/>
        <v>фото</v>
      </c>
      <c r="B368" s="230">
        <v>1763</v>
      </c>
      <c r="C368" s="228" t="s">
        <v>245</v>
      </c>
      <c r="D368" s="6" t="s">
        <v>46</v>
      </c>
      <c r="E368" s="94" t="s">
        <v>10</v>
      </c>
      <c r="F368" s="225">
        <f t="shared" si="62"/>
        <v>370</v>
      </c>
      <c r="G368" s="13"/>
      <c r="H368" s="35"/>
      <c r="I368" s="14">
        <f t="shared" si="60"/>
        <v>0</v>
      </c>
      <c r="J368" s="69"/>
      <c r="K368" s="99">
        <v>370</v>
      </c>
      <c r="L368" s="70" t="str">
        <f t="shared" si="63"/>
        <v>нет в наличии</v>
      </c>
      <c r="M368" s="103" t="s">
        <v>246</v>
      </c>
    </row>
    <row r="369" spans="1:13" s="49" customFormat="1" ht="15" hidden="1" customHeight="1" x14ac:dyDescent="0.3">
      <c r="A369" s="165" t="str">
        <f t="shared" si="70"/>
        <v>фото</v>
      </c>
      <c r="B369" s="230">
        <v>1890</v>
      </c>
      <c r="C369" s="231" t="s">
        <v>1615</v>
      </c>
      <c r="D369" s="6" t="s">
        <v>46</v>
      </c>
      <c r="E369" s="94" t="s">
        <v>10</v>
      </c>
      <c r="F369" s="225">
        <f t="shared" si="62"/>
        <v>370</v>
      </c>
      <c r="G369" s="13"/>
      <c r="H369" s="35"/>
      <c r="I369" s="14">
        <f t="shared" si="60"/>
        <v>0</v>
      </c>
      <c r="J369" s="69"/>
      <c r="K369" s="99">
        <v>370</v>
      </c>
      <c r="L369" s="70" t="str">
        <f t="shared" si="63"/>
        <v>нет в наличии</v>
      </c>
      <c r="M369" s="103" t="s">
        <v>246</v>
      </c>
    </row>
    <row r="370" spans="1:13" s="49" customFormat="1" ht="15" hidden="1" customHeight="1" x14ac:dyDescent="0.3">
      <c r="A370" s="165" t="str">
        <f t="shared" si="70"/>
        <v>фото</v>
      </c>
      <c r="B370" s="230">
        <v>1764</v>
      </c>
      <c r="C370" s="228" t="s">
        <v>247</v>
      </c>
      <c r="D370" s="6" t="s">
        <v>46</v>
      </c>
      <c r="E370" s="94" t="s">
        <v>10</v>
      </c>
      <c r="F370" s="225">
        <f t="shared" si="62"/>
        <v>370</v>
      </c>
      <c r="G370" s="13"/>
      <c r="H370" s="35"/>
      <c r="I370" s="14">
        <f t="shared" si="60"/>
        <v>0</v>
      </c>
      <c r="J370" s="69"/>
      <c r="K370" s="99">
        <v>370</v>
      </c>
      <c r="L370" s="70" t="str">
        <f t="shared" si="63"/>
        <v>нет в наличии</v>
      </c>
      <c r="M370" s="103" t="s">
        <v>248</v>
      </c>
    </row>
    <row r="371" spans="1:13" s="49" customFormat="1" ht="15" hidden="1" customHeight="1" x14ac:dyDescent="0.3">
      <c r="A371" s="165" t="str">
        <f t="shared" si="70"/>
        <v>фото</v>
      </c>
      <c r="B371" s="230">
        <v>1891</v>
      </c>
      <c r="C371" s="228" t="s">
        <v>970</v>
      </c>
      <c r="D371" s="6" t="s">
        <v>46</v>
      </c>
      <c r="E371" s="94" t="s">
        <v>10</v>
      </c>
      <c r="F371" s="225">
        <f t="shared" si="62"/>
        <v>370</v>
      </c>
      <c r="G371" s="13"/>
      <c r="H371" s="35"/>
      <c r="I371" s="14">
        <f t="shared" si="60"/>
        <v>0</v>
      </c>
      <c r="J371" s="69"/>
      <c r="K371" s="99">
        <v>370</v>
      </c>
      <c r="L371" s="70" t="str">
        <f t="shared" si="63"/>
        <v>нет в наличии</v>
      </c>
      <c r="M371" s="103" t="s">
        <v>248</v>
      </c>
    </row>
    <row r="372" spans="1:13" s="49" customFormat="1" ht="19.5" customHeight="1" x14ac:dyDescent="0.3">
      <c r="A372" s="250" t="s">
        <v>1711</v>
      </c>
      <c r="B372" s="250" t="s">
        <v>1711</v>
      </c>
      <c r="C372" s="152" t="s">
        <v>1065</v>
      </c>
      <c r="D372" s="251" t="s">
        <v>1711</v>
      </c>
      <c r="E372" s="252" t="s">
        <v>1711</v>
      </c>
      <c r="F372" s="149"/>
      <c r="G372" s="149"/>
      <c r="H372" s="168"/>
      <c r="I372" s="149"/>
      <c r="J372" s="254" t="s">
        <v>1711</v>
      </c>
      <c r="K372" s="100"/>
      <c r="L372" s="70" t="str">
        <f t="shared" si="63"/>
        <v>.</v>
      </c>
      <c r="M372" s="146"/>
    </row>
    <row r="373" spans="1:13" s="49" customFormat="1" ht="15.75" customHeight="1" x14ac:dyDescent="0.3">
      <c r="A373" s="166" t="str">
        <f>HYPERLINK("https://my-goldfish.ru/images/"&amp;M373,"фото")</f>
        <v>фото</v>
      </c>
      <c r="B373" s="249">
        <v>65</v>
      </c>
      <c r="C373" s="4" t="s">
        <v>249</v>
      </c>
      <c r="D373" s="33" t="s">
        <v>6</v>
      </c>
      <c r="E373" s="92"/>
      <c r="F373" s="11">
        <f t="shared" si="62"/>
        <v>120</v>
      </c>
      <c r="G373" s="10" t="s">
        <v>689</v>
      </c>
      <c r="H373" s="60"/>
      <c r="I373" s="11">
        <f t="shared" ref="I373:I389" si="71">F373*H373</f>
        <v>0</v>
      </c>
      <c r="J373" s="68"/>
      <c r="K373" s="99">
        <v>120</v>
      </c>
      <c r="L373" s="70" t="str">
        <f t="shared" si="63"/>
        <v>.</v>
      </c>
      <c r="M373" s="103" t="s">
        <v>251</v>
      </c>
    </row>
    <row r="374" spans="1:13" s="49" customFormat="1" ht="15.75" customHeight="1" x14ac:dyDescent="0.3">
      <c r="A374" s="166" t="str">
        <f>HYPERLINK("https://my-goldfish.ru/images/"&amp;M374,"фото")</f>
        <v>фото</v>
      </c>
      <c r="B374" s="249">
        <v>1963</v>
      </c>
      <c r="C374" s="8" t="s">
        <v>250</v>
      </c>
      <c r="D374" s="33" t="s">
        <v>1338</v>
      </c>
      <c r="E374" s="92"/>
      <c r="F374" s="11">
        <f t="shared" si="62"/>
        <v>90</v>
      </c>
      <c r="G374" s="10" t="s">
        <v>689</v>
      </c>
      <c r="H374" s="60"/>
      <c r="I374" s="11">
        <f t="shared" si="71"/>
        <v>0</v>
      </c>
      <c r="J374" s="68"/>
      <c r="K374" s="99">
        <v>90</v>
      </c>
      <c r="L374" s="70" t="str">
        <f t="shared" si="63"/>
        <v>.</v>
      </c>
      <c r="M374" s="103" t="s">
        <v>251</v>
      </c>
    </row>
    <row r="375" spans="1:13" s="49" customFormat="1" ht="15.75" customHeight="1" x14ac:dyDescent="0.3">
      <c r="A375" s="166" t="str">
        <f>HYPERLINK("https://my-goldfish.ru/images/"&amp;M375,"фото")</f>
        <v>фото</v>
      </c>
      <c r="B375" s="249">
        <v>2259</v>
      </c>
      <c r="C375" s="4" t="s">
        <v>1692</v>
      </c>
      <c r="D375" s="33" t="s">
        <v>1338</v>
      </c>
      <c r="E375" s="1"/>
      <c r="F375" s="11">
        <f t="shared" si="62"/>
        <v>90</v>
      </c>
      <c r="G375" s="10" t="s">
        <v>689</v>
      </c>
      <c r="H375" s="60"/>
      <c r="I375" s="11">
        <f t="shared" si="71"/>
        <v>0</v>
      </c>
      <c r="J375" s="68"/>
      <c r="K375" s="99">
        <v>90</v>
      </c>
      <c r="L375" s="70" t="str">
        <f t="shared" si="63"/>
        <v>.</v>
      </c>
      <c r="M375" s="103" t="s">
        <v>1691</v>
      </c>
    </row>
    <row r="376" spans="1:13" s="49" customFormat="1" ht="15.75" hidden="1" customHeight="1" x14ac:dyDescent="0.3">
      <c r="A376" s="165" t="str">
        <f t="shared" ref="A376" si="72">HYPERLINK("https://my-goldfish.ru/images/"&amp;M376,"фото")</f>
        <v>фото</v>
      </c>
      <c r="B376" s="187">
        <v>1882</v>
      </c>
      <c r="C376" s="5" t="s">
        <v>254</v>
      </c>
      <c r="D376" s="6" t="s">
        <v>6</v>
      </c>
      <c r="E376" s="94" t="s">
        <v>10</v>
      </c>
      <c r="F376" s="14">
        <f t="shared" si="62"/>
        <v>120</v>
      </c>
      <c r="G376" s="13" t="s">
        <v>689</v>
      </c>
      <c r="H376" s="35"/>
      <c r="I376" s="14">
        <f t="shared" si="71"/>
        <v>0</v>
      </c>
      <c r="J376" s="69"/>
      <c r="K376" s="226">
        <v>120</v>
      </c>
      <c r="L376" s="70" t="str">
        <f t="shared" si="63"/>
        <v>нет в наличии</v>
      </c>
      <c r="M376" s="103" t="s">
        <v>255</v>
      </c>
    </row>
    <row r="377" spans="1:13" s="49" customFormat="1" ht="15.75" hidden="1" customHeight="1" x14ac:dyDescent="0.3">
      <c r="A377" s="165" t="str">
        <f t="shared" ref="A377:A389" si="73">HYPERLINK("https://my-goldfish.ru/images/"&amp;M377,"фото")</f>
        <v>фото</v>
      </c>
      <c r="B377" s="240">
        <v>1916</v>
      </c>
      <c r="C377" s="238" t="s">
        <v>252</v>
      </c>
      <c r="D377" s="239" t="s">
        <v>6</v>
      </c>
      <c r="E377" s="94" t="s">
        <v>10</v>
      </c>
      <c r="F377" s="14">
        <f t="shared" si="62"/>
        <v>120</v>
      </c>
      <c r="G377" s="13" t="s">
        <v>689</v>
      </c>
      <c r="H377" s="35"/>
      <c r="I377" s="14">
        <f t="shared" si="71"/>
        <v>0</v>
      </c>
      <c r="J377" s="69"/>
      <c r="K377" s="226">
        <v>120</v>
      </c>
      <c r="L377" s="70" t="str">
        <f t="shared" si="63"/>
        <v>нет в наличии</v>
      </c>
      <c r="M377" s="103" t="s">
        <v>253</v>
      </c>
    </row>
    <row r="378" spans="1:13" s="49" customFormat="1" ht="15.75" hidden="1" customHeight="1" x14ac:dyDescent="0.3">
      <c r="A378" s="165" t="str">
        <f t="shared" si="73"/>
        <v>фото</v>
      </c>
      <c r="B378" s="187">
        <v>2270</v>
      </c>
      <c r="C378" s="5" t="s">
        <v>1727</v>
      </c>
      <c r="D378" s="6" t="s">
        <v>1338</v>
      </c>
      <c r="E378" s="94" t="s">
        <v>10</v>
      </c>
      <c r="F378" s="14">
        <f t="shared" ref="F378" si="74">K378</f>
        <v>90</v>
      </c>
      <c r="G378" s="13" t="s">
        <v>689</v>
      </c>
      <c r="H378" s="35"/>
      <c r="I378" s="14">
        <f t="shared" si="71"/>
        <v>0</v>
      </c>
      <c r="J378" s="69"/>
      <c r="K378" s="226">
        <v>90</v>
      </c>
      <c r="L378" s="70" t="str">
        <f t="shared" si="63"/>
        <v>нет в наличии</v>
      </c>
      <c r="M378" s="103" t="s">
        <v>253</v>
      </c>
    </row>
    <row r="379" spans="1:13" s="49" customFormat="1" ht="15.75" hidden="1" customHeight="1" x14ac:dyDescent="0.3">
      <c r="A379" s="165" t="str">
        <f t="shared" si="73"/>
        <v>фото</v>
      </c>
      <c r="B379" s="240">
        <v>549</v>
      </c>
      <c r="C379" s="238" t="s">
        <v>261</v>
      </c>
      <c r="D379" s="239" t="s">
        <v>6</v>
      </c>
      <c r="E379" s="94" t="s">
        <v>10</v>
      </c>
      <c r="F379" s="14">
        <f t="shared" si="62"/>
        <v>120</v>
      </c>
      <c r="G379" s="13" t="s">
        <v>689</v>
      </c>
      <c r="H379" s="35"/>
      <c r="I379" s="14">
        <f t="shared" si="71"/>
        <v>0</v>
      </c>
      <c r="J379" s="69"/>
      <c r="K379" s="226">
        <v>120</v>
      </c>
      <c r="L379" s="70" t="str">
        <f t="shared" si="63"/>
        <v>нет в наличии</v>
      </c>
      <c r="M379" s="103" t="s">
        <v>262</v>
      </c>
    </row>
    <row r="380" spans="1:13" s="49" customFormat="1" ht="15.75" hidden="1" customHeight="1" x14ac:dyDescent="0.3">
      <c r="A380" s="165" t="str">
        <f t="shared" si="73"/>
        <v>фото</v>
      </c>
      <c r="B380" s="187">
        <v>1980</v>
      </c>
      <c r="C380" s="5" t="s">
        <v>654</v>
      </c>
      <c r="D380" s="6" t="s">
        <v>1338</v>
      </c>
      <c r="E380" s="94" t="s">
        <v>10</v>
      </c>
      <c r="F380" s="14">
        <f t="shared" si="62"/>
        <v>90</v>
      </c>
      <c r="G380" s="13" t="s">
        <v>689</v>
      </c>
      <c r="H380" s="35"/>
      <c r="I380" s="14">
        <f t="shared" si="71"/>
        <v>0</v>
      </c>
      <c r="J380" s="69"/>
      <c r="K380" s="99">
        <v>90</v>
      </c>
      <c r="L380" s="70" t="str">
        <f t="shared" si="63"/>
        <v>нет в наличии</v>
      </c>
      <c r="M380" s="103" t="s">
        <v>262</v>
      </c>
    </row>
    <row r="381" spans="1:13" s="49" customFormat="1" ht="15.75" hidden="1" customHeight="1" x14ac:dyDescent="0.3">
      <c r="A381" s="165" t="str">
        <f t="shared" si="73"/>
        <v>фото</v>
      </c>
      <c r="B381" s="187">
        <v>697</v>
      </c>
      <c r="C381" s="5" t="s">
        <v>256</v>
      </c>
      <c r="D381" s="6" t="s">
        <v>6</v>
      </c>
      <c r="E381" s="94" t="s">
        <v>10</v>
      </c>
      <c r="F381" s="14">
        <f t="shared" si="62"/>
        <v>120</v>
      </c>
      <c r="G381" s="13" t="s">
        <v>689</v>
      </c>
      <c r="H381" s="35"/>
      <c r="I381" s="14">
        <f t="shared" si="71"/>
        <v>0</v>
      </c>
      <c r="J381" s="69"/>
      <c r="K381" s="226">
        <v>120</v>
      </c>
      <c r="L381" s="70" t="str">
        <f t="shared" si="63"/>
        <v>нет в наличии</v>
      </c>
      <c r="M381" s="103" t="s">
        <v>257</v>
      </c>
    </row>
    <row r="382" spans="1:13" s="49" customFormat="1" ht="15.75" hidden="1" customHeight="1" x14ac:dyDescent="0.3">
      <c r="A382" s="165" t="str">
        <f t="shared" si="73"/>
        <v>фото</v>
      </c>
      <c r="B382" s="187">
        <v>889</v>
      </c>
      <c r="C382" s="5" t="s">
        <v>258</v>
      </c>
      <c r="D382" s="6" t="s">
        <v>6</v>
      </c>
      <c r="E382" s="94" t="s">
        <v>10</v>
      </c>
      <c r="F382" s="14">
        <f t="shared" si="62"/>
        <v>120</v>
      </c>
      <c r="G382" s="13" t="s">
        <v>689</v>
      </c>
      <c r="H382" s="35"/>
      <c r="I382" s="14">
        <f t="shared" si="71"/>
        <v>0</v>
      </c>
      <c r="J382" s="69"/>
      <c r="K382" s="226">
        <v>120</v>
      </c>
      <c r="L382" s="70" t="str">
        <f t="shared" si="63"/>
        <v>нет в наличии</v>
      </c>
      <c r="M382" s="103" t="s">
        <v>260</v>
      </c>
    </row>
    <row r="383" spans="1:13" s="49" customFormat="1" ht="15.75" hidden="1" customHeight="1" x14ac:dyDescent="0.3">
      <c r="A383" s="165" t="str">
        <f t="shared" si="73"/>
        <v>фото</v>
      </c>
      <c r="B383" s="187">
        <v>793</v>
      </c>
      <c r="C383" s="5" t="s">
        <v>259</v>
      </c>
      <c r="D383" s="6" t="s">
        <v>1338</v>
      </c>
      <c r="E383" s="94" t="s">
        <v>10</v>
      </c>
      <c r="F383" s="14">
        <f t="shared" si="62"/>
        <v>90</v>
      </c>
      <c r="G383" s="13" t="s">
        <v>689</v>
      </c>
      <c r="H383" s="35"/>
      <c r="I383" s="14">
        <f t="shared" si="71"/>
        <v>0</v>
      </c>
      <c r="J383" s="69"/>
      <c r="K383" s="99">
        <v>90</v>
      </c>
      <c r="L383" s="70" t="str">
        <f t="shared" si="63"/>
        <v>нет в наличии</v>
      </c>
      <c r="M383" s="103" t="s">
        <v>260</v>
      </c>
    </row>
    <row r="384" spans="1:13" s="49" customFormat="1" ht="15.75" hidden="1" customHeight="1" x14ac:dyDescent="0.3">
      <c r="A384" s="165" t="str">
        <f t="shared" si="73"/>
        <v>фото</v>
      </c>
      <c r="B384" s="187">
        <v>890</v>
      </c>
      <c r="C384" s="5" t="s">
        <v>263</v>
      </c>
      <c r="D384" s="6" t="s">
        <v>1338</v>
      </c>
      <c r="E384" s="94" t="s">
        <v>10</v>
      </c>
      <c r="F384" s="14">
        <f t="shared" si="62"/>
        <v>90</v>
      </c>
      <c r="G384" s="13" t="s">
        <v>689</v>
      </c>
      <c r="H384" s="35"/>
      <c r="I384" s="14">
        <f t="shared" si="71"/>
        <v>0</v>
      </c>
      <c r="J384" s="69"/>
      <c r="K384" s="99">
        <v>90</v>
      </c>
      <c r="L384" s="70" t="str">
        <f t="shared" si="63"/>
        <v>нет в наличии</v>
      </c>
      <c r="M384" s="103" t="s">
        <v>264</v>
      </c>
    </row>
    <row r="385" spans="1:13" s="49" customFormat="1" ht="15.75" hidden="1" customHeight="1" x14ac:dyDescent="0.3">
      <c r="A385" s="165" t="str">
        <f t="shared" si="73"/>
        <v>фото</v>
      </c>
      <c r="B385" s="240">
        <v>547</v>
      </c>
      <c r="C385" s="238" t="s">
        <v>265</v>
      </c>
      <c r="D385" s="239" t="s">
        <v>6</v>
      </c>
      <c r="E385" s="94" t="s">
        <v>10</v>
      </c>
      <c r="F385" s="14">
        <f t="shared" si="62"/>
        <v>120</v>
      </c>
      <c r="G385" s="13" t="s">
        <v>689</v>
      </c>
      <c r="H385" s="35"/>
      <c r="I385" s="14">
        <f t="shared" si="71"/>
        <v>0</v>
      </c>
      <c r="J385" s="69"/>
      <c r="K385" s="226">
        <v>120</v>
      </c>
      <c r="L385" s="70" t="str">
        <f t="shared" si="63"/>
        <v>нет в наличии</v>
      </c>
      <c r="M385" s="103" t="s">
        <v>266</v>
      </c>
    </row>
    <row r="386" spans="1:13" s="49" customFormat="1" ht="15.75" hidden="1" customHeight="1" x14ac:dyDescent="0.3">
      <c r="A386" s="165" t="str">
        <f t="shared" si="73"/>
        <v>фото</v>
      </c>
      <c r="B386" s="187">
        <v>521</v>
      </c>
      <c r="C386" s="5" t="s">
        <v>267</v>
      </c>
      <c r="D386" s="6" t="s">
        <v>6</v>
      </c>
      <c r="E386" s="94" t="s">
        <v>10</v>
      </c>
      <c r="F386" s="14">
        <f t="shared" si="62"/>
        <v>120</v>
      </c>
      <c r="G386" s="13" t="s">
        <v>689</v>
      </c>
      <c r="H386" s="35"/>
      <c r="I386" s="14">
        <f t="shared" si="71"/>
        <v>0</v>
      </c>
      <c r="J386" s="69"/>
      <c r="K386" s="226">
        <v>120</v>
      </c>
      <c r="L386" s="70" t="str">
        <f t="shared" si="63"/>
        <v>нет в наличии</v>
      </c>
      <c r="M386" s="103" t="s">
        <v>268</v>
      </c>
    </row>
    <row r="387" spans="1:13" s="49" customFormat="1" ht="15.75" customHeight="1" x14ac:dyDescent="0.3">
      <c r="A387" s="166" t="str">
        <f t="shared" si="73"/>
        <v>фото</v>
      </c>
      <c r="B387" s="249">
        <v>2233</v>
      </c>
      <c r="C387" s="4" t="s">
        <v>1614</v>
      </c>
      <c r="D387" s="33" t="s">
        <v>1338</v>
      </c>
      <c r="E387" s="92"/>
      <c r="F387" s="11">
        <f t="shared" si="62"/>
        <v>90</v>
      </c>
      <c r="G387" s="10" t="s">
        <v>689</v>
      </c>
      <c r="H387" s="60"/>
      <c r="I387" s="11">
        <f t="shared" si="71"/>
        <v>0</v>
      </c>
      <c r="J387" s="68"/>
      <c r="K387" s="99">
        <v>90</v>
      </c>
      <c r="L387" s="70" t="str">
        <f t="shared" si="63"/>
        <v>.</v>
      </c>
      <c r="M387" s="103" t="s">
        <v>268</v>
      </c>
    </row>
    <row r="388" spans="1:13" s="49" customFormat="1" ht="15.75" hidden="1" customHeight="1" x14ac:dyDescent="0.3">
      <c r="A388" s="165" t="str">
        <f t="shared" si="73"/>
        <v>фото</v>
      </c>
      <c r="B388" s="240">
        <v>66</v>
      </c>
      <c r="C388" s="238" t="s">
        <v>1287</v>
      </c>
      <c r="D388" s="239" t="s">
        <v>6</v>
      </c>
      <c r="E388" s="94" t="s">
        <v>10</v>
      </c>
      <c r="F388" s="14">
        <f t="shared" si="62"/>
        <v>180</v>
      </c>
      <c r="G388" s="13" t="s">
        <v>690</v>
      </c>
      <c r="H388" s="35"/>
      <c r="I388" s="14">
        <f t="shared" si="71"/>
        <v>0</v>
      </c>
      <c r="J388" s="69"/>
      <c r="K388" s="226">
        <v>180</v>
      </c>
      <c r="L388" s="70" t="str">
        <f t="shared" si="63"/>
        <v>нет в наличии</v>
      </c>
      <c r="M388" s="103" t="s">
        <v>1292</v>
      </c>
    </row>
    <row r="389" spans="1:13" s="49" customFormat="1" ht="15.75" customHeight="1" x14ac:dyDescent="0.3">
      <c r="A389" s="166" t="str">
        <f t="shared" si="73"/>
        <v>фото</v>
      </c>
      <c r="B389" s="249">
        <v>538</v>
      </c>
      <c r="C389" s="4" t="s">
        <v>1056</v>
      </c>
      <c r="D389" s="33" t="s">
        <v>6</v>
      </c>
      <c r="E389" s="92"/>
      <c r="F389" s="11">
        <f t="shared" si="62"/>
        <v>160</v>
      </c>
      <c r="G389" s="10" t="s">
        <v>689</v>
      </c>
      <c r="H389" s="60"/>
      <c r="I389" s="11">
        <f t="shared" si="71"/>
        <v>0</v>
      </c>
      <c r="J389" s="68"/>
      <c r="K389" s="99">
        <v>160</v>
      </c>
      <c r="L389" s="70" t="str">
        <f t="shared" si="63"/>
        <v>.</v>
      </c>
      <c r="M389" s="103" t="s">
        <v>1178</v>
      </c>
    </row>
    <row r="390" spans="1:13" s="49" customFormat="1" ht="21" customHeight="1" x14ac:dyDescent="0.3">
      <c r="A390" s="250" t="s">
        <v>1711</v>
      </c>
      <c r="B390" s="250" t="s">
        <v>1711</v>
      </c>
      <c r="C390" s="233" t="s">
        <v>270</v>
      </c>
      <c r="D390" s="251" t="s">
        <v>1711</v>
      </c>
      <c r="E390" s="252" t="s">
        <v>1711</v>
      </c>
      <c r="F390" s="149"/>
      <c r="G390" s="149"/>
      <c r="H390" s="168"/>
      <c r="I390" s="149"/>
      <c r="J390" s="254" t="s">
        <v>1711</v>
      </c>
      <c r="K390" s="100"/>
      <c r="L390" s="70" t="str">
        <f t="shared" si="63"/>
        <v>.</v>
      </c>
      <c r="M390" s="146"/>
    </row>
    <row r="391" spans="1:13" s="49" customFormat="1" ht="18.75" customHeight="1" x14ac:dyDescent="0.3">
      <c r="A391" s="250" t="s">
        <v>1711</v>
      </c>
      <c r="B391" s="250" t="s">
        <v>1711</v>
      </c>
      <c r="C391" s="152" t="s">
        <v>1289</v>
      </c>
      <c r="D391" s="251" t="s">
        <v>1711</v>
      </c>
      <c r="E391" s="252" t="s">
        <v>1711</v>
      </c>
      <c r="F391" s="253"/>
      <c r="G391" s="253"/>
      <c r="H391" s="346"/>
      <c r="I391" s="253"/>
      <c r="J391" s="254" t="s">
        <v>1711</v>
      </c>
      <c r="K391" s="100"/>
      <c r="L391" s="70" t="str">
        <f t="shared" si="63"/>
        <v>.</v>
      </c>
      <c r="M391" s="146"/>
    </row>
    <row r="392" spans="1:13" s="49" customFormat="1" ht="15" hidden="1" customHeight="1" x14ac:dyDescent="0.3">
      <c r="A392" s="165" t="str">
        <f t="shared" ref="A392:A416" si="75">HYPERLINK("https://my-goldfish.ru/images/"&amp;M392,"фото")</f>
        <v>фото</v>
      </c>
      <c r="B392" s="187">
        <v>62</v>
      </c>
      <c r="C392" s="5" t="s">
        <v>269</v>
      </c>
      <c r="D392" s="6" t="s">
        <v>67</v>
      </c>
      <c r="E392" s="94" t="s">
        <v>10</v>
      </c>
      <c r="F392" s="14">
        <f t="shared" si="62"/>
        <v>140</v>
      </c>
      <c r="G392" s="13" t="s">
        <v>689</v>
      </c>
      <c r="H392" s="35"/>
      <c r="I392" s="14">
        <f t="shared" ref="I392:I416" si="76">F392*H392</f>
        <v>0</v>
      </c>
      <c r="J392" s="69"/>
      <c r="K392" s="99">
        <v>140</v>
      </c>
      <c r="L392" s="70" t="str">
        <f t="shared" si="63"/>
        <v>нет в наличии</v>
      </c>
      <c r="M392" s="103" t="s">
        <v>1177</v>
      </c>
    </row>
    <row r="393" spans="1:13" s="49" customFormat="1" ht="15" hidden="1" customHeight="1" x14ac:dyDescent="0.3">
      <c r="A393" s="165" t="str">
        <f t="shared" si="75"/>
        <v>фото</v>
      </c>
      <c r="B393" s="187">
        <v>587</v>
      </c>
      <c r="C393" s="5" t="s">
        <v>271</v>
      </c>
      <c r="D393" s="6" t="s">
        <v>4</v>
      </c>
      <c r="E393" s="94" t="s">
        <v>10</v>
      </c>
      <c r="F393" s="14">
        <f t="shared" si="62"/>
        <v>230</v>
      </c>
      <c r="G393" s="13" t="s">
        <v>690</v>
      </c>
      <c r="H393" s="35"/>
      <c r="I393" s="14">
        <f t="shared" si="76"/>
        <v>0</v>
      </c>
      <c r="J393" s="69"/>
      <c r="K393" s="99">
        <v>230</v>
      </c>
      <c r="L393" s="70" t="str">
        <f t="shared" si="63"/>
        <v>нет в наличии</v>
      </c>
      <c r="M393" s="103" t="s">
        <v>1177</v>
      </c>
    </row>
    <row r="394" spans="1:13" s="49" customFormat="1" ht="15" hidden="1" customHeight="1" x14ac:dyDescent="0.3">
      <c r="A394" s="165" t="str">
        <f t="shared" si="75"/>
        <v>фото</v>
      </c>
      <c r="B394" s="187">
        <v>787</v>
      </c>
      <c r="C394" s="5" t="s">
        <v>273</v>
      </c>
      <c r="D394" s="6" t="s">
        <v>25</v>
      </c>
      <c r="E394" s="94" t="s">
        <v>10</v>
      </c>
      <c r="F394" s="14">
        <f t="shared" si="62"/>
        <v>100</v>
      </c>
      <c r="G394" s="13" t="s">
        <v>690</v>
      </c>
      <c r="H394" s="35"/>
      <c r="I394" s="14">
        <f t="shared" si="76"/>
        <v>0</v>
      </c>
      <c r="J394" s="69"/>
      <c r="K394" s="99">
        <v>100</v>
      </c>
      <c r="L394" s="70" t="str">
        <f t="shared" si="63"/>
        <v>нет в наличии</v>
      </c>
      <c r="M394" s="103" t="s">
        <v>1330</v>
      </c>
    </row>
    <row r="395" spans="1:13" s="49" customFormat="1" ht="15.75" customHeight="1" x14ac:dyDescent="0.3">
      <c r="A395" s="166" t="str">
        <f t="shared" si="75"/>
        <v>фото</v>
      </c>
      <c r="B395" s="249">
        <v>61</v>
      </c>
      <c r="C395" s="4" t="s">
        <v>272</v>
      </c>
      <c r="D395" s="33" t="s">
        <v>67</v>
      </c>
      <c r="E395" s="92"/>
      <c r="F395" s="11">
        <f t="shared" si="62"/>
        <v>80</v>
      </c>
      <c r="G395" s="10" t="s">
        <v>689</v>
      </c>
      <c r="H395" s="60"/>
      <c r="I395" s="11">
        <f t="shared" si="76"/>
        <v>0</v>
      </c>
      <c r="J395" s="68"/>
      <c r="K395" s="99">
        <v>80</v>
      </c>
      <c r="L395" s="70" t="str">
        <f t="shared" si="63"/>
        <v>.</v>
      </c>
      <c r="M395" s="103" t="s">
        <v>1330</v>
      </c>
    </row>
    <row r="396" spans="1:13" s="49" customFormat="1" ht="15.75" hidden="1" customHeight="1" x14ac:dyDescent="0.3">
      <c r="A396" s="165" t="str">
        <f t="shared" si="75"/>
        <v>фото</v>
      </c>
      <c r="B396" s="187">
        <v>2157</v>
      </c>
      <c r="C396" s="5" t="s">
        <v>1089</v>
      </c>
      <c r="D396" s="6" t="s">
        <v>6</v>
      </c>
      <c r="E396" s="94" t="s">
        <v>10</v>
      </c>
      <c r="F396" s="14">
        <f t="shared" si="62"/>
        <v>220</v>
      </c>
      <c r="G396" s="13"/>
      <c r="H396" s="35"/>
      <c r="I396" s="14">
        <f t="shared" si="76"/>
        <v>0</v>
      </c>
      <c r="J396" s="69"/>
      <c r="K396" s="99">
        <v>220</v>
      </c>
      <c r="L396" s="70" t="str">
        <f t="shared" si="63"/>
        <v>нет в наличии</v>
      </c>
      <c r="M396" s="103" t="s">
        <v>1096</v>
      </c>
    </row>
    <row r="397" spans="1:13" s="49" customFormat="1" ht="26" x14ac:dyDescent="0.3">
      <c r="A397" s="431" t="str">
        <f t="shared" si="75"/>
        <v>фото</v>
      </c>
      <c r="B397" s="421">
        <v>748</v>
      </c>
      <c r="C397" s="422" t="s">
        <v>274</v>
      </c>
      <c r="D397" s="423" t="s">
        <v>1342</v>
      </c>
      <c r="E397" s="424" t="s">
        <v>1765</v>
      </c>
      <c r="F397" s="425">
        <f t="shared" si="62"/>
        <v>100</v>
      </c>
      <c r="G397" s="426" t="s">
        <v>689</v>
      </c>
      <c r="H397" s="433"/>
      <c r="I397" s="425">
        <f t="shared" si="76"/>
        <v>0</v>
      </c>
      <c r="J397" s="427"/>
      <c r="K397" s="99">
        <v>100</v>
      </c>
      <c r="L397" s="70" t="str">
        <f t="shared" si="63"/>
        <v>.</v>
      </c>
      <c r="M397" s="103" t="s">
        <v>1179</v>
      </c>
    </row>
    <row r="398" spans="1:13" s="49" customFormat="1" ht="14.5" hidden="1" x14ac:dyDescent="0.3">
      <c r="A398" s="165" t="str">
        <f t="shared" si="75"/>
        <v>фото</v>
      </c>
      <c r="B398" s="187">
        <v>640</v>
      </c>
      <c r="C398" s="5" t="s">
        <v>276</v>
      </c>
      <c r="D398" s="6" t="s">
        <v>12</v>
      </c>
      <c r="E398" s="94" t="s">
        <v>10</v>
      </c>
      <c r="F398" s="14">
        <f t="shared" si="62"/>
        <v>100</v>
      </c>
      <c r="G398" s="13" t="s">
        <v>690</v>
      </c>
      <c r="H398" s="35"/>
      <c r="I398" s="14">
        <f t="shared" si="76"/>
        <v>0</v>
      </c>
      <c r="J398" s="69"/>
      <c r="K398" s="99">
        <v>100</v>
      </c>
      <c r="L398" s="70" t="str">
        <f t="shared" si="63"/>
        <v>нет в наличии</v>
      </c>
      <c r="M398" s="103" t="s">
        <v>1180</v>
      </c>
    </row>
    <row r="399" spans="1:13" s="49" customFormat="1" ht="14.5" x14ac:dyDescent="0.3">
      <c r="A399" s="166" t="str">
        <f t="shared" si="75"/>
        <v>фото</v>
      </c>
      <c r="B399" s="249">
        <v>95</v>
      </c>
      <c r="C399" s="4" t="s">
        <v>275</v>
      </c>
      <c r="D399" s="33" t="s">
        <v>67</v>
      </c>
      <c r="E399" s="92"/>
      <c r="F399" s="11">
        <f t="shared" si="62"/>
        <v>80</v>
      </c>
      <c r="G399" s="10" t="s">
        <v>689</v>
      </c>
      <c r="H399" s="60"/>
      <c r="I399" s="11">
        <f t="shared" si="76"/>
        <v>0</v>
      </c>
      <c r="J399" s="68"/>
      <c r="K399" s="99">
        <v>80</v>
      </c>
      <c r="L399" s="70" t="str">
        <f t="shared" si="63"/>
        <v>.</v>
      </c>
      <c r="M399" s="103" t="s">
        <v>1180</v>
      </c>
    </row>
    <row r="400" spans="1:13" s="49" customFormat="1" ht="14.5" hidden="1" x14ac:dyDescent="0.3">
      <c r="A400" s="165" t="str">
        <f t="shared" si="75"/>
        <v>фото</v>
      </c>
      <c r="B400" s="187">
        <v>2130</v>
      </c>
      <c r="C400" s="5" t="s">
        <v>1054</v>
      </c>
      <c r="D400" s="6" t="s">
        <v>12</v>
      </c>
      <c r="E400" s="94" t="s">
        <v>10</v>
      </c>
      <c r="F400" s="14">
        <f t="shared" si="62"/>
        <v>100</v>
      </c>
      <c r="G400" s="13" t="s">
        <v>690</v>
      </c>
      <c r="H400" s="35"/>
      <c r="I400" s="14">
        <f t="shared" si="76"/>
        <v>0</v>
      </c>
      <c r="J400" s="69"/>
      <c r="K400" s="99">
        <v>100</v>
      </c>
      <c r="L400" s="70" t="str">
        <f t="shared" si="63"/>
        <v>нет в наличии</v>
      </c>
      <c r="M400" s="103" t="s">
        <v>278</v>
      </c>
    </row>
    <row r="401" spans="1:13" s="54" customFormat="1" ht="14.5" x14ac:dyDescent="0.3">
      <c r="A401" s="166" t="str">
        <f t="shared" si="75"/>
        <v>фото</v>
      </c>
      <c r="B401" s="249">
        <v>923</v>
      </c>
      <c r="C401" s="4" t="s">
        <v>277</v>
      </c>
      <c r="D401" s="33" t="s">
        <v>67</v>
      </c>
      <c r="E401" s="92" t="s">
        <v>1775</v>
      </c>
      <c r="F401" s="11">
        <f t="shared" si="62"/>
        <v>80</v>
      </c>
      <c r="G401" s="10" t="s">
        <v>689</v>
      </c>
      <c r="H401" s="60"/>
      <c r="I401" s="11">
        <f t="shared" si="76"/>
        <v>0</v>
      </c>
      <c r="J401" s="68"/>
      <c r="K401" s="99">
        <v>80</v>
      </c>
      <c r="L401" s="70" t="str">
        <f t="shared" si="63"/>
        <v>.</v>
      </c>
      <c r="M401" s="103" t="s">
        <v>278</v>
      </c>
    </row>
    <row r="402" spans="1:13" s="49" customFormat="1" ht="14.5" hidden="1" x14ac:dyDescent="0.3">
      <c r="A402" s="165" t="str">
        <f t="shared" si="75"/>
        <v>фото</v>
      </c>
      <c r="B402" s="230">
        <v>2158</v>
      </c>
      <c r="C402" s="228" t="s">
        <v>1090</v>
      </c>
      <c r="D402" s="6" t="s">
        <v>4</v>
      </c>
      <c r="E402" s="94" t="s">
        <v>10</v>
      </c>
      <c r="F402" s="225">
        <f t="shared" si="62"/>
        <v>230</v>
      </c>
      <c r="G402" s="13"/>
      <c r="H402" s="35"/>
      <c r="I402" s="14">
        <f t="shared" si="76"/>
        <v>0</v>
      </c>
      <c r="J402" s="69"/>
      <c r="K402" s="99">
        <v>230</v>
      </c>
      <c r="L402" s="70" t="str">
        <f t="shared" si="63"/>
        <v>нет в наличии</v>
      </c>
      <c r="M402" s="103" t="s">
        <v>1098</v>
      </c>
    </row>
    <row r="403" spans="1:13" s="49" customFormat="1" ht="14.5" hidden="1" x14ac:dyDescent="0.3">
      <c r="A403" s="165" t="str">
        <f t="shared" si="75"/>
        <v>фото</v>
      </c>
      <c r="B403" s="230">
        <v>2159</v>
      </c>
      <c r="C403" s="228" t="s">
        <v>1091</v>
      </c>
      <c r="D403" s="6" t="s">
        <v>4</v>
      </c>
      <c r="E403" s="94" t="s">
        <v>10</v>
      </c>
      <c r="F403" s="225">
        <f t="shared" si="62"/>
        <v>230</v>
      </c>
      <c r="G403" s="13"/>
      <c r="H403" s="35"/>
      <c r="I403" s="14">
        <f t="shared" si="76"/>
        <v>0</v>
      </c>
      <c r="J403" s="69"/>
      <c r="K403" s="99">
        <v>230</v>
      </c>
      <c r="L403" s="70" t="str">
        <f t="shared" si="63"/>
        <v>нет в наличии</v>
      </c>
      <c r="M403" s="103" t="s">
        <v>1097</v>
      </c>
    </row>
    <row r="404" spans="1:13" s="49" customFormat="1" ht="14.5" hidden="1" x14ac:dyDescent="0.3">
      <c r="A404" s="165" t="str">
        <f t="shared" si="75"/>
        <v>фото</v>
      </c>
      <c r="B404" s="187">
        <v>271</v>
      </c>
      <c r="C404" s="5" t="s">
        <v>880</v>
      </c>
      <c r="D404" s="6" t="s">
        <v>25</v>
      </c>
      <c r="E404" s="94" t="s">
        <v>10</v>
      </c>
      <c r="F404" s="14">
        <f t="shared" si="62"/>
        <v>280</v>
      </c>
      <c r="G404" s="13" t="s">
        <v>689</v>
      </c>
      <c r="H404" s="35"/>
      <c r="I404" s="14">
        <f t="shared" si="76"/>
        <v>0</v>
      </c>
      <c r="J404" s="69"/>
      <c r="K404" s="99">
        <v>280</v>
      </c>
      <c r="L404" s="70" t="str">
        <f t="shared" ref="L404:L467" si="77">IF(E404="нет в наличии","нет в наличии",".")</f>
        <v>нет в наличии</v>
      </c>
      <c r="M404" s="103" t="s">
        <v>888</v>
      </c>
    </row>
    <row r="405" spans="1:13" s="49" customFormat="1" ht="14.5" hidden="1" x14ac:dyDescent="0.3">
      <c r="A405" s="165" t="str">
        <f t="shared" si="75"/>
        <v>фото</v>
      </c>
      <c r="B405" s="230">
        <v>154</v>
      </c>
      <c r="C405" s="228" t="s">
        <v>279</v>
      </c>
      <c r="D405" s="6" t="s">
        <v>6</v>
      </c>
      <c r="E405" s="94" t="s">
        <v>10</v>
      </c>
      <c r="F405" s="225">
        <f t="shared" ref="F405:F416" si="78">K405</f>
        <v>280</v>
      </c>
      <c r="G405" s="13"/>
      <c r="H405" s="35"/>
      <c r="I405" s="14">
        <f t="shared" si="76"/>
        <v>0</v>
      </c>
      <c r="J405" s="69"/>
      <c r="K405" s="99">
        <v>280</v>
      </c>
      <c r="L405" s="70" t="str">
        <f t="shared" si="77"/>
        <v>нет в наличии</v>
      </c>
      <c r="M405" s="103" t="s">
        <v>1448</v>
      </c>
    </row>
    <row r="406" spans="1:13" s="49" customFormat="1" ht="14.5" hidden="1" x14ac:dyDescent="0.3">
      <c r="A406" s="165" t="str">
        <f t="shared" si="75"/>
        <v>фото</v>
      </c>
      <c r="B406" s="187">
        <v>1280</v>
      </c>
      <c r="C406" s="5" t="s">
        <v>280</v>
      </c>
      <c r="D406" s="6" t="s">
        <v>4</v>
      </c>
      <c r="E406" s="94" t="s">
        <v>10</v>
      </c>
      <c r="F406" s="14">
        <f t="shared" si="78"/>
        <v>280</v>
      </c>
      <c r="G406" s="13"/>
      <c r="H406" s="35"/>
      <c r="I406" s="14">
        <f t="shared" si="76"/>
        <v>0</v>
      </c>
      <c r="J406" s="69"/>
      <c r="K406" s="99">
        <v>280</v>
      </c>
      <c r="L406" s="70" t="str">
        <f t="shared" si="77"/>
        <v>нет в наличии</v>
      </c>
      <c r="M406" s="103" t="s">
        <v>281</v>
      </c>
    </row>
    <row r="407" spans="1:13" s="49" customFormat="1" ht="14.5" hidden="1" x14ac:dyDescent="0.3">
      <c r="A407" s="165" t="str">
        <f t="shared" si="75"/>
        <v>фото</v>
      </c>
      <c r="B407" s="230">
        <v>2073</v>
      </c>
      <c r="C407" s="228" t="s">
        <v>928</v>
      </c>
      <c r="D407" s="6" t="s">
        <v>6</v>
      </c>
      <c r="E407" s="94" t="s">
        <v>10</v>
      </c>
      <c r="F407" s="225">
        <f t="shared" si="78"/>
        <v>220</v>
      </c>
      <c r="G407" s="13" t="s">
        <v>690</v>
      </c>
      <c r="H407" s="35"/>
      <c r="I407" s="14">
        <f t="shared" si="76"/>
        <v>0</v>
      </c>
      <c r="J407" s="69"/>
      <c r="K407" s="99">
        <v>220</v>
      </c>
      <c r="L407" s="70" t="str">
        <f t="shared" si="77"/>
        <v>нет в наличии</v>
      </c>
      <c r="M407" s="103" t="s">
        <v>929</v>
      </c>
    </row>
    <row r="408" spans="1:13" s="49" customFormat="1" ht="14.5" x14ac:dyDescent="0.3">
      <c r="A408" s="166" t="str">
        <f t="shared" si="75"/>
        <v>фото</v>
      </c>
      <c r="B408" s="249">
        <v>488</v>
      </c>
      <c r="C408" s="4" t="s">
        <v>1033</v>
      </c>
      <c r="D408" s="33" t="s">
        <v>4</v>
      </c>
      <c r="E408" s="92"/>
      <c r="F408" s="11">
        <f t="shared" si="78"/>
        <v>340</v>
      </c>
      <c r="G408" s="10" t="s">
        <v>689</v>
      </c>
      <c r="H408" s="60"/>
      <c r="I408" s="11">
        <f t="shared" si="76"/>
        <v>0</v>
      </c>
      <c r="J408" s="68"/>
      <c r="K408" s="99">
        <v>340</v>
      </c>
      <c r="L408" s="70" t="str">
        <f t="shared" si="77"/>
        <v>.</v>
      </c>
      <c r="M408" s="103" t="s">
        <v>1035</v>
      </c>
    </row>
    <row r="409" spans="1:13" s="49" customFormat="1" ht="14.5" hidden="1" x14ac:dyDescent="0.3">
      <c r="A409" s="165" t="str">
        <f t="shared" si="75"/>
        <v>фото</v>
      </c>
      <c r="B409" s="230">
        <v>2162</v>
      </c>
      <c r="C409" s="228" t="s">
        <v>1093</v>
      </c>
      <c r="D409" s="6" t="s">
        <v>45</v>
      </c>
      <c r="E409" s="94" t="s">
        <v>10</v>
      </c>
      <c r="F409" s="225">
        <f t="shared" si="78"/>
        <v>220</v>
      </c>
      <c r="G409" s="13" t="s">
        <v>690</v>
      </c>
      <c r="H409" s="35"/>
      <c r="I409" s="14">
        <f t="shared" si="76"/>
        <v>0</v>
      </c>
      <c r="J409" s="69"/>
      <c r="K409" s="99">
        <v>220</v>
      </c>
      <c r="L409" s="70" t="str">
        <f t="shared" si="77"/>
        <v>нет в наличии</v>
      </c>
      <c r="M409" s="103" t="s">
        <v>1099</v>
      </c>
    </row>
    <row r="410" spans="1:13" s="49" customFormat="1" ht="14.5" hidden="1" x14ac:dyDescent="0.3">
      <c r="A410" s="165" t="str">
        <f t="shared" si="75"/>
        <v>фото</v>
      </c>
      <c r="B410" s="230">
        <v>2160</v>
      </c>
      <c r="C410" s="228" t="s">
        <v>1092</v>
      </c>
      <c r="D410" s="6" t="s">
        <v>6</v>
      </c>
      <c r="E410" s="94" t="s">
        <v>10</v>
      </c>
      <c r="F410" s="225">
        <f t="shared" si="78"/>
        <v>220</v>
      </c>
      <c r="G410" s="13" t="s">
        <v>690</v>
      </c>
      <c r="H410" s="35"/>
      <c r="I410" s="14">
        <f t="shared" si="76"/>
        <v>0</v>
      </c>
      <c r="J410" s="69"/>
      <c r="K410" s="99">
        <v>220</v>
      </c>
      <c r="L410" s="70" t="str">
        <f t="shared" si="77"/>
        <v>нет в наличии</v>
      </c>
      <c r="M410" s="103" t="s">
        <v>1182</v>
      </c>
    </row>
    <row r="411" spans="1:13" s="49" customFormat="1" ht="14.5" hidden="1" x14ac:dyDescent="0.3">
      <c r="A411" s="165" t="str">
        <f t="shared" si="75"/>
        <v>фото</v>
      </c>
      <c r="B411" s="187">
        <v>463</v>
      </c>
      <c r="C411" s="5" t="s">
        <v>282</v>
      </c>
      <c r="D411" s="6" t="s">
        <v>4</v>
      </c>
      <c r="E411" s="94" t="s">
        <v>10</v>
      </c>
      <c r="F411" s="14">
        <f t="shared" si="78"/>
        <v>340</v>
      </c>
      <c r="G411" s="13"/>
      <c r="H411" s="35"/>
      <c r="I411" s="14">
        <f t="shared" si="76"/>
        <v>0</v>
      </c>
      <c r="J411" s="69"/>
      <c r="K411" s="99">
        <v>340</v>
      </c>
      <c r="L411" s="70" t="str">
        <f t="shared" si="77"/>
        <v>нет в наличии</v>
      </c>
      <c r="M411" s="103" t="s">
        <v>1182</v>
      </c>
    </row>
    <row r="412" spans="1:13" s="49" customFormat="1" ht="14.5" hidden="1" x14ac:dyDescent="0.3">
      <c r="A412" s="165" t="str">
        <f t="shared" si="75"/>
        <v>фото</v>
      </c>
      <c r="B412" s="187">
        <v>518</v>
      </c>
      <c r="C412" s="5" t="s">
        <v>284</v>
      </c>
      <c r="D412" s="6" t="s">
        <v>4</v>
      </c>
      <c r="E412" s="94" t="s">
        <v>10</v>
      </c>
      <c r="F412" s="14">
        <f t="shared" si="78"/>
        <v>340</v>
      </c>
      <c r="G412" s="13"/>
      <c r="H412" s="35"/>
      <c r="I412" s="14">
        <f t="shared" si="76"/>
        <v>0</v>
      </c>
      <c r="J412" s="69"/>
      <c r="K412" s="99">
        <v>340</v>
      </c>
      <c r="L412" s="70" t="str">
        <f t="shared" si="77"/>
        <v>нет в наличии</v>
      </c>
      <c r="M412" s="103" t="s">
        <v>285</v>
      </c>
    </row>
    <row r="413" spans="1:13" s="49" customFormat="1" ht="14.5" hidden="1" x14ac:dyDescent="0.3">
      <c r="A413" s="165" t="str">
        <f t="shared" si="75"/>
        <v>фото</v>
      </c>
      <c r="B413" s="187">
        <v>2161</v>
      </c>
      <c r="C413" s="5" t="s">
        <v>1094</v>
      </c>
      <c r="D413" s="6" t="s">
        <v>6</v>
      </c>
      <c r="E413" s="2" t="s">
        <v>10</v>
      </c>
      <c r="F413" s="14">
        <f t="shared" si="78"/>
        <v>220</v>
      </c>
      <c r="G413" s="13" t="s">
        <v>690</v>
      </c>
      <c r="H413" s="35"/>
      <c r="I413" s="14">
        <f t="shared" si="76"/>
        <v>0</v>
      </c>
      <c r="J413" s="69"/>
      <c r="K413" s="99">
        <v>220</v>
      </c>
      <c r="L413" s="70" t="str">
        <f t="shared" si="77"/>
        <v>нет в наличии</v>
      </c>
      <c r="M413" s="103" t="s">
        <v>1183</v>
      </c>
    </row>
    <row r="414" spans="1:13" s="49" customFormat="1" ht="14.5" hidden="1" x14ac:dyDescent="0.3">
      <c r="A414" s="165" t="str">
        <f t="shared" si="75"/>
        <v>фото</v>
      </c>
      <c r="B414" s="187">
        <v>160</v>
      </c>
      <c r="C414" s="5" t="s">
        <v>283</v>
      </c>
      <c r="D414" s="6" t="s">
        <v>4</v>
      </c>
      <c r="E414" s="2" t="s">
        <v>10</v>
      </c>
      <c r="F414" s="14">
        <f t="shared" si="78"/>
        <v>340</v>
      </c>
      <c r="G414" s="13"/>
      <c r="H414" s="35"/>
      <c r="I414" s="14">
        <f t="shared" si="76"/>
        <v>0</v>
      </c>
      <c r="J414" s="69"/>
      <c r="K414" s="99">
        <v>340</v>
      </c>
      <c r="L414" s="70" t="str">
        <f t="shared" si="77"/>
        <v>нет в наличии</v>
      </c>
      <c r="M414" s="103" t="s">
        <v>1183</v>
      </c>
    </row>
    <row r="415" spans="1:13" s="49" customFormat="1" ht="14.5" x14ac:dyDescent="0.3">
      <c r="A415" s="166" t="str">
        <f t="shared" si="75"/>
        <v>фото</v>
      </c>
      <c r="B415" s="186">
        <v>103</v>
      </c>
      <c r="C415" s="4" t="s">
        <v>823</v>
      </c>
      <c r="D415" s="33" t="s">
        <v>12</v>
      </c>
      <c r="E415" s="1"/>
      <c r="F415" s="11">
        <f t="shared" si="78"/>
        <v>160</v>
      </c>
      <c r="G415" s="10" t="s">
        <v>690</v>
      </c>
      <c r="H415" s="60"/>
      <c r="I415" s="11">
        <f t="shared" si="76"/>
        <v>0</v>
      </c>
      <c r="J415" s="68"/>
      <c r="K415" s="99">
        <v>160</v>
      </c>
      <c r="L415" s="70" t="str">
        <f t="shared" si="77"/>
        <v>.</v>
      </c>
      <c r="M415" s="103" t="s">
        <v>1298</v>
      </c>
    </row>
    <row r="416" spans="1:13" s="49" customFormat="1" ht="14.5" x14ac:dyDescent="0.3">
      <c r="A416" s="166" t="str">
        <f t="shared" si="75"/>
        <v>фото</v>
      </c>
      <c r="B416" s="186">
        <v>1120</v>
      </c>
      <c r="C416" s="4" t="s">
        <v>286</v>
      </c>
      <c r="D416" s="33" t="s">
        <v>6</v>
      </c>
      <c r="E416" s="1"/>
      <c r="F416" s="11">
        <f t="shared" si="78"/>
        <v>120</v>
      </c>
      <c r="G416" s="10" t="s">
        <v>689</v>
      </c>
      <c r="H416" s="60"/>
      <c r="I416" s="11">
        <f t="shared" si="76"/>
        <v>0</v>
      </c>
      <c r="J416" s="68"/>
      <c r="K416" s="99">
        <v>120</v>
      </c>
      <c r="L416" s="70" t="str">
        <f t="shared" si="77"/>
        <v>.</v>
      </c>
      <c r="M416" s="103" t="s">
        <v>1298</v>
      </c>
    </row>
    <row r="417" spans="1:13" s="49" customFormat="1" ht="18.5" x14ac:dyDescent="0.3">
      <c r="A417" s="250" t="s">
        <v>1711</v>
      </c>
      <c r="B417" s="250" t="s">
        <v>1711</v>
      </c>
      <c r="C417" s="152" t="s">
        <v>1288</v>
      </c>
      <c r="D417" s="251" t="s">
        <v>1711</v>
      </c>
      <c r="E417" s="252" t="s">
        <v>1711</v>
      </c>
      <c r="F417" s="149"/>
      <c r="G417" s="149"/>
      <c r="H417" s="168"/>
      <c r="I417" s="149"/>
      <c r="J417" s="254" t="s">
        <v>1711</v>
      </c>
      <c r="K417" s="100"/>
      <c r="L417" s="70" t="str">
        <f t="shared" si="77"/>
        <v>.</v>
      </c>
      <c r="M417" s="146"/>
    </row>
    <row r="418" spans="1:13" s="49" customFormat="1" ht="14.5" x14ac:dyDescent="0.3">
      <c r="A418" s="166" t="str">
        <f t="shared" ref="A418:A428" si="79">HYPERLINK("https://my-goldfish.ru/images/"&amp;M418,"фото")</f>
        <v>фото</v>
      </c>
      <c r="B418" s="186">
        <v>87</v>
      </c>
      <c r="C418" s="410" t="s">
        <v>1284</v>
      </c>
      <c r="D418" s="33" t="s">
        <v>6</v>
      </c>
      <c r="E418" s="1"/>
      <c r="F418" s="11">
        <f t="shared" ref="F418:F437" si="80">K418</f>
        <v>180</v>
      </c>
      <c r="G418" s="10" t="s">
        <v>689</v>
      </c>
      <c r="H418" s="60"/>
      <c r="I418" s="11">
        <f t="shared" ref="I418:I437" si="81">F418*H418</f>
        <v>0</v>
      </c>
      <c r="J418" s="68"/>
      <c r="K418" s="99">
        <v>180</v>
      </c>
      <c r="L418" s="70" t="str">
        <f t="shared" si="77"/>
        <v>.</v>
      </c>
      <c r="M418" s="103" t="s">
        <v>1181</v>
      </c>
    </row>
    <row r="419" spans="1:13" s="49" customFormat="1" ht="14.5" hidden="1" x14ac:dyDescent="0.3">
      <c r="A419" s="165" t="str">
        <f t="shared" si="79"/>
        <v>фото</v>
      </c>
      <c r="B419" s="185">
        <v>620</v>
      </c>
      <c r="C419" s="5" t="s">
        <v>927</v>
      </c>
      <c r="D419" s="6" t="s">
        <v>48</v>
      </c>
      <c r="E419" s="2" t="s">
        <v>10</v>
      </c>
      <c r="F419" s="14">
        <f t="shared" si="80"/>
        <v>295</v>
      </c>
      <c r="G419" s="13"/>
      <c r="H419" s="35"/>
      <c r="I419" s="14">
        <f t="shared" si="81"/>
        <v>0</v>
      </c>
      <c r="J419" s="69"/>
      <c r="K419" s="226">
        <v>295</v>
      </c>
      <c r="L419" s="70" t="str">
        <f t="shared" si="77"/>
        <v>нет в наличии</v>
      </c>
      <c r="M419" s="103" t="s">
        <v>935</v>
      </c>
    </row>
    <row r="420" spans="1:13" s="49" customFormat="1" ht="14.5" hidden="1" x14ac:dyDescent="0.3">
      <c r="A420" s="165" t="str">
        <f t="shared" si="79"/>
        <v>фото</v>
      </c>
      <c r="B420" s="185">
        <v>531</v>
      </c>
      <c r="C420" s="5" t="s">
        <v>288</v>
      </c>
      <c r="D420" s="6" t="s">
        <v>4</v>
      </c>
      <c r="E420" s="2" t="s">
        <v>10</v>
      </c>
      <c r="F420" s="14">
        <f t="shared" si="80"/>
        <v>90</v>
      </c>
      <c r="G420" s="13" t="s">
        <v>689</v>
      </c>
      <c r="H420" s="35"/>
      <c r="I420" s="14">
        <f t="shared" si="81"/>
        <v>0</v>
      </c>
      <c r="J420" s="69"/>
      <c r="K420" s="226">
        <v>90</v>
      </c>
      <c r="L420" s="70" t="str">
        <f t="shared" si="77"/>
        <v>нет в наличии</v>
      </c>
      <c r="M420" s="103" t="s">
        <v>289</v>
      </c>
    </row>
    <row r="421" spans="1:13" s="49" customFormat="1" ht="14.5" x14ac:dyDescent="0.3">
      <c r="A421" s="166" t="str">
        <f t="shared" si="79"/>
        <v>фото</v>
      </c>
      <c r="B421" s="186">
        <v>130</v>
      </c>
      <c r="C421" s="4" t="s">
        <v>290</v>
      </c>
      <c r="D421" s="33" t="s">
        <v>4</v>
      </c>
      <c r="E421" s="1"/>
      <c r="F421" s="11">
        <f t="shared" si="80"/>
        <v>210</v>
      </c>
      <c r="G421" s="10"/>
      <c r="H421" s="60"/>
      <c r="I421" s="11">
        <f t="shared" si="81"/>
        <v>0</v>
      </c>
      <c r="J421" s="68"/>
      <c r="K421" s="99">
        <v>210</v>
      </c>
      <c r="L421" s="70" t="str">
        <f t="shared" si="77"/>
        <v>.</v>
      </c>
      <c r="M421" s="103" t="s">
        <v>1184</v>
      </c>
    </row>
    <row r="422" spans="1:13" s="49" customFormat="1" ht="14.5" hidden="1" x14ac:dyDescent="0.3">
      <c r="A422" s="165" t="str">
        <f t="shared" si="79"/>
        <v>фото</v>
      </c>
      <c r="B422" s="227">
        <v>627</v>
      </c>
      <c r="C422" s="228" t="s">
        <v>291</v>
      </c>
      <c r="D422" s="6" t="s">
        <v>4</v>
      </c>
      <c r="E422" s="2" t="s">
        <v>10</v>
      </c>
      <c r="F422" s="225">
        <f t="shared" si="80"/>
        <v>210</v>
      </c>
      <c r="G422" s="13"/>
      <c r="H422" s="35"/>
      <c r="I422" s="14">
        <f t="shared" si="81"/>
        <v>0</v>
      </c>
      <c r="J422" s="69"/>
      <c r="K422" s="99">
        <v>210</v>
      </c>
      <c r="L422" s="70" t="str">
        <f t="shared" si="77"/>
        <v>нет в наличии</v>
      </c>
      <c r="M422" s="103" t="s">
        <v>1509</v>
      </c>
    </row>
    <row r="423" spans="1:13" s="49" customFormat="1" ht="14.5" hidden="1" x14ac:dyDescent="0.3">
      <c r="A423" s="165" t="str">
        <f t="shared" si="79"/>
        <v>фото</v>
      </c>
      <c r="B423" s="227">
        <v>625</v>
      </c>
      <c r="C423" s="228" t="s">
        <v>292</v>
      </c>
      <c r="D423" s="6" t="s">
        <v>4</v>
      </c>
      <c r="E423" s="2" t="s">
        <v>10</v>
      </c>
      <c r="F423" s="225">
        <f t="shared" si="80"/>
        <v>210</v>
      </c>
      <c r="G423" s="13"/>
      <c r="H423" s="35"/>
      <c r="I423" s="14">
        <f t="shared" si="81"/>
        <v>0</v>
      </c>
      <c r="J423" s="69"/>
      <c r="K423" s="99">
        <v>210</v>
      </c>
      <c r="L423" s="70" t="str">
        <f t="shared" si="77"/>
        <v>нет в наличии</v>
      </c>
      <c r="M423" s="103" t="s">
        <v>1510</v>
      </c>
    </row>
    <row r="424" spans="1:13" s="49" customFormat="1" ht="14.5" hidden="1" x14ac:dyDescent="0.3">
      <c r="A424" s="165" t="str">
        <f t="shared" si="79"/>
        <v>фото</v>
      </c>
      <c r="B424" s="227">
        <v>626</v>
      </c>
      <c r="C424" s="228" t="s">
        <v>293</v>
      </c>
      <c r="D424" s="6" t="s">
        <v>4</v>
      </c>
      <c r="E424" s="2" t="s">
        <v>10</v>
      </c>
      <c r="F424" s="225">
        <f t="shared" si="80"/>
        <v>210</v>
      </c>
      <c r="G424" s="13"/>
      <c r="H424" s="35"/>
      <c r="I424" s="14">
        <f t="shared" si="81"/>
        <v>0</v>
      </c>
      <c r="J424" s="69"/>
      <c r="K424" s="99">
        <v>210</v>
      </c>
      <c r="L424" s="70" t="str">
        <f t="shared" si="77"/>
        <v>нет в наличии</v>
      </c>
      <c r="M424" s="103" t="s">
        <v>1511</v>
      </c>
    </row>
    <row r="425" spans="1:13" s="49" customFormat="1" ht="14.5" x14ac:dyDescent="0.3">
      <c r="A425" s="166" t="str">
        <f t="shared" si="79"/>
        <v>фото</v>
      </c>
      <c r="B425" s="186">
        <v>619</v>
      </c>
      <c r="C425" s="4" t="s">
        <v>294</v>
      </c>
      <c r="D425" s="33" t="s">
        <v>4</v>
      </c>
      <c r="E425" s="1"/>
      <c r="F425" s="11">
        <f t="shared" si="80"/>
        <v>360</v>
      </c>
      <c r="G425" s="10"/>
      <c r="H425" s="60"/>
      <c r="I425" s="11">
        <f t="shared" si="81"/>
        <v>0</v>
      </c>
      <c r="J425" s="68"/>
      <c r="K425" s="99">
        <v>360</v>
      </c>
      <c r="L425" s="70" t="str">
        <f t="shared" si="77"/>
        <v>.</v>
      </c>
      <c r="M425" s="103" t="s">
        <v>295</v>
      </c>
    </row>
    <row r="426" spans="1:13" s="49" customFormat="1" ht="14.5" hidden="1" x14ac:dyDescent="0.3">
      <c r="A426" s="165" t="str">
        <f t="shared" si="79"/>
        <v>фото</v>
      </c>
      <c r="B426" s="185">
        <v>2204</v>
      </c>
      <c r="C426" s="102" t="s">
        <v>1461</v>
      </c>
      <c r="D426" s="6" t="s">
        <v>6</v>
      </c>
      <c r="E426" s="2" t="s">
        <v>10</v>
      </c>
      <c r="F426" s="14">
        <f t="shared" si="80"/>
        <v>240</v>
      </c>
      <c r="G426" s="13"/>
      <c r="H426" s="35"/>
      <c r="I426" s="14">
        <f t="shared" si="81"/>
        <v>0</v>
      </c>
      <c r="J426" s="69"/>
      <c r="K426" s="99">
        <v>240</v>
      </c>
      <c r="L426" s="70" t="str">
        <f t="shared" si="77"/>
        <v>нет в наличии</v>
      </c>
      <c r="M426" s="103" t="s">
        <v>1460</v>
      </c>
    </row>
    <row r="427" spans="1:13" s="49" customFormat="1" ht="14.5" x14ac:dyDescent="0.3">
      <c r="A427" s="166" t="str">
        <f t="shared" si="79"/>
        <v>фото</v>
      </c>
      <c r="B427" s="186">
        <v>628</v>
      </c>
      <c r="C427" s="4" t="s">
        <v>296</v>
      </c>
      <c r="D427" s="33" t="s">
        <v>4</v>
      </c>
      <c r="E427" s="1"/>
      <c r="F427" s="11">
        <f t="shared" si="80"/>
        <v>210</v>
      </c>
      <c r="G427" s="10"/>
      <c r="H427" s="60"/>
      <c r="I427" s="11">
        <f t="shared" si="81"/>
        <v>0</v>
      </c>
      <c r="J427" s="68"/>
      <c r="K427" s="99">
        <v>210</v>
      </c>
      <c r="L427" s="70" t="str">
        <f t="shared" si="77"/>
        <v>.</v>
      </c>
      <c r="M427" s="103" t="s">
        <v>297</v>
      </c>
    </row>
    <row r="428" spans="1:13" s="49" customFormat="1" ht="14.5" hidden="1" x14ac:dyDescent="0.3">
      <c r="A428" s="165" t="str">
        <f t="shared" si="79"/>
        <v>фото</v>
      </c>
      <c r="B428" s="185">
        <v>2236</v>
      </c>
      <c r="C428" s="102" t="s">
        <v>1621</v>
      </c>
      <c r="D428" s="6" t="s">
        <v>6</v>
      </c>
      <c r="E428" s="2" t="s">
        <v>10</v>
      </c>
      <c r="F428" s="14">
        <f t="shared" si="80"/>
        <v>180</v>
      </c>
      <c r="G428" s="13"/>
      <c r="H428" s="35"/>
      <c r="I428" s="14">
        <f t="shared" si="81"/>
        <v>0</v>
      </c>
      <c r="J428" s="69"/>
      <c r="K428" s="99">
        <v>180</v>
      </c>
      <c r="L428" s="70" t="str">
        <f t="shared" si="77"/>
        <v>нет в наличии</v>
      </c>
      <c r="M428" s="103" t="s">
        <v>1623</v>
      </c>
    </row>
    <row r="429" spans="1:13" s="49" customFormat="1" ht="14.5" hidden="1" x14ac:dyDescent="0.3">
      <c r="A429" s="165" t="str">
        <f t="shared" ref="A429:A492" si="82">HYPERLINK("https://my-goldfish.ru/images/"&amp;M429,"фото")</f>
        <v>фото</v>
      </c>
      <c r="B429" s="185">
        <v>2122</v>
      </c>
      <c r="C429" s="5" t="s">
        <v>1036</v>
      </c>
      <c r="D429" s="6" t="s">
        <v>4</v>
      </c>
      <c r="E429" s="2" t="s">
        <v>10</v>
      </c>
      <c r="F429" s="14">
        <f t="shared" si="80"/>
        <v>560</v>
      </c>
      <c r="G429" s="13"/>
      <c r="H429" s="35"/>
      <c r="I429" s="14">
        <f t="shared" si="81"/>
        <v>0</v>
      </c>
      <c r="J429" s="69"/>
      <c r="K429" s="226">
        <v>560</v>
      </c>
      <c r="L429" s="70" t="str">
        <f t="shared" si="77"/>
        <v>нет в наличии</v>
      </c>
      <c r="M429" s="103" t="s">
        <v>1037</v>
      </c>
    </row>
    <row r="430" spans="1:13" s="49" customFormat="1" ht="14.5" hidden="1" x14ac:dyDescent="0.3">
      <c r="A430" s="165" t="str">
        <f t="shared" si="82"/>
        <v>фото</v>
      </c>
      <c r="B430" s="227">
        <v>834</v>
      </c>
      <c r="C430" s="228" t="s">
        <v>298</v>
      </c>
      <c r="D430" s="6" t="s">
        <v>46</v>
      </c>
      <c r="E430" s="2" t="s">
        <v>10</v>
      </c>
      <c r="F430" s="225">
        <f t="shared" si="80"/>
        <v>480</v>
      </c>
      <c r="G430" s="13"/>
      <c r="H430" s="35"/>
      <c r="I430" s="14">
        <f t="shared" si="81"/>
        <v>0</v>
      </c>
      <c r="J430" s="69"/>
      <c r="K430" s="99">
        <v>480</v>
      </c>
      <c r="L430" s="70" t="str">
        <f t="shared" si="77"/>
        <v>нет в наличии</v>
      </c>
      <c r="M430" s="103" t="s">
        <v>1618</v>
      </c>
    </row>
    <row r="431" spans="1:13" s="49" customFormat="1" ht="14.5" x14ac:dyDescent="0.3">
      <c r="A431" s="166" t="str">
        <f t="shared" si="82"/>
        <v>фото</v>
      </c>
      <c r="B431" s="186">
        <v>621</v>
      </c>
      <c r="C431" s="4" t="s">
        <v>299</v>
      </c>
      <c r="D431" s="33" t="s">
        <v>4</v>
      </c>
      <c r="E431" s="1"/>
      <c r="F431" s="11">
        <f t="shared" si="80"/>
        <v>320</v>
      </c>
      <c r="G431" s="10"/>
      <c r="H431" s="60"/>
      <c r="I431" s="11">
        <f t="shared" si="81"/>
        <v>0</v>
      </c>
      <c r="J431" s="68"/>
      <c r="K431" s="99">
        <v>320</v>
      </c>
      <c r="L431" s="70" t="str">
        <f t="shared" si="77"/>
        <v>.</v>
      </c>
      <c r="M431" s="103" t="s">
        <v>300</v>
      </c>
    </row>
    <row r="432" spans="1:13" s="49" customFormat="1" ht="14.5" hidden="1" x14ac:dyDescent="0.3">
      <c r="A432" s="165" t="str">
        <f t="shared" si="82"/>
        <v>фото</v>
      </c>
      <c r="B432" s="227">
        <v>2102</v>
      </c>
      <c r="C432" s="228" t="s">
        <v>1021</v>
      </c>
      <c r="D432" s="6" t="s">
        <v>46</v>
      </c>
      <c r="E432" s="2" t="s">
        <v>10</v>
      </c>
      <c r="F432" s="225">
        <f t="shared" si="80"/>
        <v>320</v>
      </c>
      <c r="G432" s="13"/>
      <c r="H432" s="35"/>
      <c r="I432" s="14">
        <f t="shared" si="81"/>
        <v>0</v>
      </c>
      <c r="J432" s="69"/>
      <c r="K432" s="99">
        <v>320</v>
      </c>
      <c r="L432" s="70" t="str">
        <f t="shared" si="77"/>
        <v>нет в наличии</v>
      </c>
      <c r="M432" s="103" t="s">
        <v>1025</v>
      </c>
    </row>
    <row r="433" spans="1:13" s="49" customFormat="1" ht="14.5" hidden="1" x14ac:dyDescent="0.3">
      <c r="A433" s="165" t="str">
        <f t="shared" si="82"/>
        <v>фото</v>
      </c>
      <c r="B433" s="227">
        <v>2104</v>
      </c>
      <c r="C433" s="228" t="s">
        <v>1023</v>
      </c>
      <c r="D433" s="6" t="s">
        <v>46</v>
      </c>
      <c r="E433" s="2" t="s">
        <v>10</v>
      </c>
      <c r="F433" s="225">
        <f t="shared" si="80"/>
        <v>320</v>
      </c>
      <c r="G433" s="13"/>
      <c r="H433" s="35"/>
      <c r="I433" s="14">
        <f t="shared" si="81"/>
        <v>0</v>
      </c>
      <c r="J433" s="69"/>
      <c r="K433" s="99">
        <v>320</v>
      </c>
      <c r="L433" s="70" t="str">
        <f t="shared" si="77"/>
        <v>нет в наличии</v>
      </c>
      <c r="M433" s="103" t="s">
        <v>1024</v>
      </c>
    </row>
    <row r="434" spans="1:13" s="49" customFormat="1" ht="14.5" hidden="1" x14ac:dyDescent="0.3">
      <c r="A434" s="165" t="str">
        <f t="shared" si="82"/>
        <v>фото</v>
      </c>
      <c r="B434" s="227">
        <v>2103</v>
      </c>
      <c r="C434" s="228" t="s">
        <v>1022</v>
      </c>
      <c r="D434" s="6" t="s">
        <v>46</v>
      </c>
      <c r="E434" s="2" t="s">
        <v>10</v>
      </c>
      <c r="F434" s="225">
        <f t="shared" si="80"/>
        <v>320</v>
      </c>
      <c r="G434" s="13"/>
      <c r="H434" s="35"/>
      <c r="I434" s="14">
        <f t="shared" si="81"/>
        <v>0</v>
      </c>
      <c r="J434" s="69"/>
      <c r="K434" s="99">
        <v>320</v>
      </c>
      <c r="L434" s="70" t="str">
        <f t="shared" si="77"/>
        <v>нет в наличии</v>
      </c>
      <c r="M434" s="103" t="s">
        <v>1026</v>
      </c>
    </row>
    <row r="435" spans="1:13" s="49" customFormat="1" ht="14.5" hidden="1" x14ac:dyDescent="0.3">
      <c r="A435" s="165" t="str">
        <f t="shared" si="82"/>
        <v>фото</v>
      </c>
      <c r="B435" s="185">
        <v>2237</v>
      </c>
      <c r="C435" s="102" t="s">
        <v>1708</v>
      </c>
      <c r="D435" s="6" t="s">
        <v>6</v>
      </c>
      <c r="E435" s="2" t="s">
        <v>10</v>
      </c>
      <c r="F435" s="14">
        <f t="shared" si="80"/>
        <v>220</v>
      </c>
      <c r="G435" s="13"/>
      <c r="H435" s="35"/>
      <c r="I435" s="14">
        <f t="shared" si="81"/>
        <v>0</v>
      </c>
      <c r="J435" s="69"/>
      <c r="K435" s="99">
        <v>220</v>
      </c>
      <c r="L435" s="70" t="str">
        <f t="shared" si="77"/>
        <v>нет в наличии</v>
      </c>
      <c r="M435" s="103" t="s">
        <v>1622</v>
      </c>
    </row>
    <row r="436" spans="1:13" s="49" customFormat="1" ht="14.5" hidden="1" x14ac:dyDescent="0.3">
      <c r="A436" s="165" t="str">
        <f t="shared" si="82"/>
        <v>фото</v>
      </c>
      <c r="B436" s="185">
        <v>2072</v>
      </c>
      <c r="C436" s="5" t="s">
        <v>926</v>
      </c>
      <c r="D436" s="6" t="s">
        <v>4</v>
      </c>
      <c r="E436" s="2" t="s">
        <v>10</v>
      </c>
      <c r="F436" s="14">
        <f t="shared" si="80"/>
        <v>830</v>
      </c>
      <c r="G436" s="13"/>
      <c r="H436" s="35"/>
      <c r="I436" s="14">
        <f t="shared" si="81"/>
        <v>0</v>
      </c>
      <c r="J436" s="69"/>
      <c r="K436" s="99">
        <v>830</v>
      </c>
      <c r="L436" s="70" t="str">
        <f t="shared" si="77"/>
        <v>нет в наличии</v>
      </c>
      <c r="M436" s="103" t="s">
        <v>1412</v>
      </c>
    </row>
    <row r="437" spans="1:13" s="49" customFormat="1" ht="14.5" hidden="1" x14ac:dyDescent="0.3">
      <c r="A437" s="165" t="str">
        <f t="shared" si="82"/>
        <v>фото</v>
      </c>
      <c r="B437" s="227">
        <v>835</v>
      </c>
      <c r="C437" s="228" t="s">
        <v>301</v>
      </c>
      <c r="D437" s="6" t="s">
        <v>4</v>
      </c>
      <c r="E437" s="2" t="s">
        <v>10</v>
      </c>
      <c r="F437" s="225">
        <f t="shared" si="80"/>
        <v>960</v>
      </c>
      <c r="G437" s="13"/>
      <c r="H437" s="35"/>
      <c r="I437" s="14">
        <f t="shared" si="81"/>
        <v>0</v>
      </c>
      <c r="J437" s="69"/>
      <c r="K437" s="99">
        <v>960</v>
      </c>
      <c r="L437" s="70" t="str">
        <f t="shared" si="77"/>
        <v>нет в наличии</v>
      </c>
      <c r="M437" s="103" t="s">
        <v>1512</v>
      </c>
    </row>
    <row r="438" spans="1:13" s="49" customFormat="1" ht="21" x14ac:dyDescent="0.3">
      <c r="A438" s="250" t="s">
        <v>1711</v>
      </c>
      <c r="B438" s="250" t="s">
        <v>1711</v>
      </c>
      <c r="C438" s="233" t="s">
        <v>1078</v>
      </c>
      <c r="D438" s="251" t="s">
        <v>1711</v>
      </c>
      <c r="E438" s="252" t="s">
        <v>1711</v>
      </c>
      <c r="F438" s="149"/>
      <c r="G438" s="149"/>
      <c r="H438" s="168"/>
      <c r="I438" s="149"/>
      <c r="J438" s="254" t="s">
        <v>1711</v>
      </c>
      <c r="K438" s="100"/>
      <c r="L438" s="70" t="str">
        <f t="shared" si="77"/>
        <v>.</v>
      </c>
      <c r="M438" s="146"/>
    </row>
    <row r="439" spans="1:13" s="49" customFormat="1" ht="17" x14ac:dyDescent="0.3">
      <c r="A439" s="250"/>
      <c r="B439" s="250"/>
      <c r="C439" s="420" t="s">
        <v>1077</v>
      </c>
      <c r="D439" s="251" t="s">
        <v>1711</v>
      </c>
      <c r="E439" s="252" t="s">
        <v>1711</v>
      </c>
      <c r="F439" s="149"/>
      <c r="G439" s="149"/>
      <c r="H439" s="168"/>
      <c r="I439" s="149"/>
      <c r="J439" s="254" t="s">
        <v>1711</v>
      </c>
      <c r="K439" s="100"/>
      <c r="L439" s="70" t="str">
        <f t="shared" si="77"/>
        <v>.</v>
      </c>
      <c r="M439" s="146"/>
    </row>
    <row r="440" spans="1:13" s="49" customFormat="1" ht="14.5" hidden="1" x14ac:dyDescent="0.3">
      <c r="A440" s="165" t="str">
        <f t="shared" si="82"/>
        <v>фото</v>
      </c>
      <c r="B440" s="185">
        <v>195</v>
      </c>
      <c r="C440" s="5" t="s">
        <v>1067</v>
      </c>
      <c r="D440" s="6" t="s">
        <v>1340</v>
      </c>
      <c r="E440" s="2" t="s">
        <v>10</v>
      </c>
      <c r="F440" s="14">
        <f t="shared" ref="F440:F465" si="83">K440</f>
        <v>80</v>
      </c>
      <c r="G440" s="13" t="s">
        <v>689</v>
      </c>
      <c r="H440" s="35"/>
      <c r="I440" s="14">
        <f t="shared" ref="I440:I477" si="84">F440*H440</f>
        <v>0</v>
      </c>
      <c r="J440" s="69"/>
      <c r="K440" s="99">
        <v>80</v>
      </c>
      <c r="L440" s="70" t="str">
        <f t="shared" si="77"/>
        <v>нет в наличии</v>
      </c>
      <c r="M440" s="103" t="s">
        <v>1469</v>
      </c>
    </row>
    <row r="441" spans="1:13" s="49" customFormat="1" ht="14.5" hidden="1" x14ac:dyDescent="0.3">
      <c r="A441" s="165" t="str">
        <f t="shared" si="82"/>
        <v>фото</v>
      </c>
      <c r="B441" s="185">
        <v>90</v>
      </c>
      <c r="C441" s="5" t="s">
        <v>302</v>
      </c>
      <c r="D441" s="6" t="s">
        <v>1340</v>
      </c>
      <c r="E441" s="2" t="s">
        <v>10</v>
      </c>
      <c r="F441" s="14">
        <f t="shared" si="83"/>
        <v>100</v>
      </c>
      <c r="G441" s="13" t="s">
        <v>691</v>
      </c>
      <c r="H441" s="36"/>
      <c r="I441" s="14">
        <f t="shared" si="84"/>
        <v>0</v>
      </c>
      <c r="J441" s="69"/>
      <c r="K441" s="99">
        <v>100</v>
      </c>
      <c r="L441" s="70" t="str">
        <f t="shared" si="77"/>
        <v>нет в наличии</v>
      </c>
      <c r="M441" s="103" t="s">
        <v>1470</v>
      </c>
    </row>
    <row r="442" spans="1:13" s="49" customFormat="1" ht="14.5" hidden="1" x14ac:dyDescent="0.3">
      <c r="A442" s="165" t="str">
        <f t="shared" si="82"/>
        <v>фото</v>
      </c>
      <c r="B442" s="227">
        <v>1029</v>
      </c>
      <c r="C442" s="228" t="s">
        <v>303</v>
      </c>
      <c r="D442" s="6" t="s">
        <v>67</v>
      </c>
      <c r="E442" s="2" t="s">
        <v>10</v>
      </c>
      <c r="F442" s="225">
        <f t="shared" si="83"/>
        <v>100</v>
      </c>
      <c r="G442" s="13" t="s">
        <v>689</v>
      </c>
      <c r="H442" s="35"/>
      <c r="I442" s="14">
        <f t="shared" si="84"/>
        <v>0</v>
      </c>
      <c r="J442" s="69"/>
      <c r="K442" s="99">
        <v>100</v>
      </c>
      <c r="L442" s="70" t="str">
        <f t="shared" si="77"/>
        <v>нет в наличии</v>
      </c>
      <c r="M442" s="103" t="s">
        <v>1505</v>
      </c>
    </row>
    <row r="443" spans="1:13" s="49" customFormat="1" ht="14.5" hidden="1" x14ac:dyDescent="0.3">
      <c r="A443" s="165" t="str">
        <f t="shared" si="82"/>
        <v>фото</v>
      </c>
      <c r="B443" s="185">
        <v>685</v>
      </c>
      <c r="C443" s="5" t="s">
        <v>304</v>
      </c>
      <c r="D443" s="6" t="s">
        <v>1338</v>
      </c>
      <c r="E443" s="2" t="s">
        <v>10</v>
      </c>
      <c r="F443" s="14">
        <f t="shared" si="83"/>
        <v>100</v>
      </c>
      <c r="G443" s="13" t="s">
        <v>691</v>
      </c>
      <c r="H443" s="36"/>
      <c r="I443" s="14">
        <f t="shared" si="84"/>
        <v>0</v>
      </c>
      <c r="J443" s="69"/>
      <c r="K443" s="99">
        <v>100</v>
      </c>
      <c r="L443" s="70" t="str">
        <f t="shared" si="77"/>
        <v>нет в наличии</v>
      </c>
      <c r="M443" s="103" t="s">
        <v>1471</v>
      </c>
    </row>
    <row r="444" spans="1:13" s="49" customFormat="1" ht="14.5" x14ac:dyDescent="0.3">
      <c r="A444" s="166" t="str">
        <f t="shared" si="82"/>
        <v>фото</v>
      </c>
      <c r="B444" s="186">
        <v>82</v>
      </c>
      <c r="C444" s="4" t="s">
        <v>305</v>
      </c>
      <c r="D444" s="33" t="s">
        <v>1340</v>
      </c>
      <c r="E444" s="1"/>
      <c r="F444" s="11">
        <f t="shared" si="83"/>
        <v>45</v>
      </c>
      <c r="G444" s="10" t="s">
        <v>693</v>
      </c>
      <c r="H444" s="37"/>
      <c r="I444" s="11">
        <f t="shared" si="84"/>
        <v>0</v>
      </c>
      <c r="J444" s="68"/>
      <c r="K444" s="99">
        <v>45</v>
      </c>
      <c r="L444" s="70" t="str">
        <f t="shared" si="77"/>
        <v>.</v>
      </c>
      <c r="M444" s="103" t="s">
        <v>1472</v>
      </c>
    </row>
    <row r="445" spans="1:13" s="49" customFormat="1" ht="14.5" hidden="1" x14ac:dyDescent="0.3">
      <c r="A445" s="165" t="str">
        <f t="shared" si="82"/>
        <v>фото</v>
      </c>
      <c r="B445" s="227">
        <v>814</v>
      </c>
      <c r="C445" s="228" t="s">
        <v>306</v>
      </c>
      <c r="D445" s="6" t="s">
        <v>1340</v>
      </c>
      <c r="E445" s="2" t="s">
        <v>10</v>
      </c>
      <c r="F445" s="225">
        <f t="shared" si="83"/>
        <v>100</v>
      </c>
      <c r="G445" s="13" t="s">
        <v>691</v>
      </c>
      <c r="H445" s="36"/>
      <c r="I445" s="14">
        <f t="shared" si="84"/>
        <v>0</v>
      </c>
      <c r="J445" s="69"/>
      <c r="K445" s="99">
        <v>100</v>
      </c>
      <c r="L445" s="70" t="str">
        <f t="shared" si="77"/>
        <v>нет в наличии</v>
      </c>
      <c r="M445" s="103" t="s">
        <v>1473</v>
      </c>
    </row>
    <row r="446" spans="1:13" s="49" customFormat="1" ht="14.5" x14ac:dyDescent="0.3">
      <c r="A446" s="166" t="str">
        <f t="shared" si="82"/>
        <v>фото</v>
      </c>
      <c r="B446" s="186">
        <v>318</v>
      </c>
      <c r="C446" s="4" t="s">
        <v>307</v>
      </c>
      <c r="D446" s="33" t="s">
        <v>1340</v>
      </c>
      <c r="E446" s="1"/>
      <c r="F446" s="11">
        <f t="shared" si="83"/>
        <v>100</v>
      </c>
      <c r="G446" s="10" t="s">
        <v>691</v>
      </c>
      <c r="H446" s="37"/>
      <c r="I446" s="11">
        <f t="shared" si="84"/>
        <v>0</v>
      </c>
      <c r="J446" s="68"/>
      <c r="K446" s="99">
        <v>100</v>
      </c>
      <c r="L446" s="70" t="str">
        <f t="shared" si="77"/>
        <v>.</v>
      </c>
      <c r="M446" s="103" t="s">
        <v>1474</v>
      </c>
    </row>
    <row r="447" spans="1:13" s="49" customFormat="1" ht="14.5" hidden="1" x14ac:dyDescent="0.3">
      <c r="A447" s="165" t="str">
        <f t="shared" si="82"/>
        <v>фото</v>
      </c>
      <c r="B447" s="227">
        <v>2056</v>
      </c>
      <c r="C447" s="228" t="s">
        <v>883</v>
      </c>
      <c r="D447" s="6" t="s">
        <v>1340</v>
      </c>
      <c r="E447" s="2" t="s">
        <v>10</v>
      </c>
      <c r="F447" s="225">
        <f t="shared" si="83"/>
        <v>100</v>
      </c>
      <c r="G447" s="13" t="s">
        <v>691</v>
      </c>
      <c r="H447" s="36"/>
      <c r="I447" s="14">
        <f t="shared" si="84"/>
        <v>0</v>
      </c>
      <c r="J447" s="69"/>
      <c r="K447" s="99">
        <v>100</v>
      </c>
      <c r="L447" s="70" t="str">
        <f t="shared" si="77"/>
        <v>нет в наличии</v>
      </c>
      <c r="M447" s="103" t="s">
        <v>1475</v>
      </c>
    </row>
    <row r="448" spans="1:13" s="49" customFormat="1" ht="14.5" x14ac:dyDescent="0.3">
      <c r="A448" s="166" t="str">
        <f t="shared" si="82"/>
        <v>фото</v>
      </c>
      <c r="B448" s="186">
        <v>74</v>
      </c>
      <c r="C448" s="4" t="s">
        <v>308</v>
      </c>
      <c r="D448" s="33" t="s">
        <v>1340</v>
      </c>
      <c r="E448" s="1"/>
      <c r="F448" s="11">
        <f t="shared" si="83"/>
        <v>50</v>
      </c>
      <c r="G448" s="10" t="s">
        <v>691</v>
      </c>
      <c r="H448" s="37"/>
      <c r="I448" s="11">
        <f t="shared" si="84"/>
        <v>0</v>
      </c>
      <c r="J448" s="68"/>
      <c r="K448" s="99">
        <v>50</v>
      </c>
      <c r="L448" s="70" t="str">
        <f t="shared" si="77"/>
        <v>.</v>
      </c>
      <c r="M448" s="103" t="s">
        <v>1476</v>
      </c>
    </row>
    <row r="449" spans="1:13" s="49" customFormat="1" ht="14.5" hidden="1" x14ac:dyDescent="0.3">
      <c r="A449" s="165" t="str">
        <f t="shared" si="82"/>
        <v>фото</v>
      </c>
      <c r="B449" s="227">
        <v>1939</v>
      </c>
      <c r="C449" s="228" t="s">
        <v>309</v>
      </c>
      <c r="D449" s="6" t="s">
        <v>1340</v>
      </c>
      <c r="E449" s="2" t="s">
        <v>10</v>
      </c>
      <c r="F449" s="225">
        <f t="shared" si="83"/>
        <v>100</v>
      </c>
      <c r="G449" s="13" t="s">
        <v>691</v>
      </c>
      <c r="H449" s="36"/>
      <c r="I449" s="14">
        <f t="shared" si="84"/>
        <v>0</v>
      </c>
      <c r="J449" s="69"/>
      <c r="K449" s="99">
        <v>100</v>
      </c>
      <c r="L449" s="70" t="str">
        <f t="shared" si="77"/>
        <v>нет в наличии</v>
      </c>
      <c r="M449" s="103" t="s">
        <v>1477</v>
      </c>
    </row>
    <row r="450" spans="1:13" s="49" customFormat="1" ht="14.5" x14ac:dyDescent="0.3">
      <c r="A450" s="166" t="str">
        <f t="shared" si="82"/>
        <v>фото</v>
      </c>
      <c r="B450" s="186">
        <v>648</v>
      </c>
      <c r="C450" s="4" t="s">
        <v>310</v>
      </c>
      <c r="D450" s="33" t="s">
        <v>45</v>
      </c>
      <c r="E450" s="1"/>
      <c r="F450" s="11">
        <f t="shared" si="83"/>
        <v>140</v>
      </c>
      <c r="G450" s="10" t="s">
        <v>689</v>
      </c>
      <c r="H450" s="60"/>
      <c r="I450" s="11">
        <f t="shared" si="84"/>
        <v>0</v>
      </c>
      <c r="J450" s="68"/>
      <c r="K450" s="99">
        <v>140</v>
      </c>
      <c r="L450" s="70" t="str">
        <f t="shared" si="77"/>
        <v>.</v>
      </c>
      <c r="M450" s="103" t="s">
        <v>1478</v>
      </c>
    </row>
    <row r="451" spans="1:13" s="49" customFormat="1" ht="14.5" x14ac:dyDescent="0.3">
      <c r="A451" s="166" t="str">
        <f t="shared" si="82"/>
        <v>фото</v>
      </c>
      <c r="B451" s="186">
        <v>289</v>
      </c>
      <c r="C451" s="4" t="s">
        <v>312</v>
      </c>
      <c r="D451" s="33" t="s">
        <v>45</v>
      </c>
      <c r="E451" s="1"/>
      <c r="F451" s="11">
        <f t="shared" si="83"/>
        <v>110</v>
      </c>
      <c r="G451" s="10" t="s">
        <v>689</v>
      </c>
      <c r="H451" s="60"/>
      <c r="I451" s="11">
        <f t="shared" si="84"/>
        <v>0</v>
      </c>
      <c r="J451" s="68"/>
      <c r="K451" s="99">
        <v>110</v>
      </c>
      <c r="L451" s="70" t="str">
        <f t="shared" si="77"/>
        <v>.</v>
      </c>
      <c r="M451" s="103" t="s">
        <v>1479</v>
      </c>
    </row>
    <row r="452" spans="1:13" s="49" customFormat="1" ht="14.5" hidden="1" x14ac:dyDescent="0.3">
      <c r="A452" s="165" t="str">
        <f t="shared" si="82"/>
        <v>фото</v>
      </c>
      <c r="B452" s="227">
        <v>1975</v>
      </c>
      <c r="C452" s="228" t="s">
        <v>311</v>
      </c>
      <c r="D452" s="6" t="s">
        <v>45</v>
      </c>
      <c r="E452" s="2" t="s">
        <v>10</v>
      </c>
      <c r="F452" s="225">
        <f t="shared" si="83"/>
        <v>110</v>
      </c>
      <c r="G452" s="13" t="s">
        <v>689</v>
      </c>
      <c r="H452" s="35"/>
      <c r="I452" s="14">
        <f t="shared" si="84"/>
        <v>0</v>
      </c>
      <c r="J452" s="69"/>
      <c r="K452" s="99">
        <v>110</v>
      </c>
      <c r="L452" s="70" t="str">
        <f t="shared" si="77"/>
        <v>нет в наличии</v>
      </c>
      <c r="M452" s="103" t="s">
        <v>1480</v>
      </c>
    </row>
    <row r="453" spans="1:13" s="49" customFormat="1" ht="14.5" x14ac:dyDescent="0.3">
      <c r="A453" s="166" t="str">
        <f t="shared" si="82"/>
        <v>фото</v>
      </c>
      <c r="B453" s="186">
        <v>284</v>
      </c>
      <c r="C453" s="4" t="s">
        <v>313</v>
      </c>
      <c r="D453" s="33" t="s">
        <v>45</v>
      </c>
      <c r="E453" s="1"/>
      <c r="F453" s="11">
        <f t="shared" si="83"/>
        <v>110</v>
      </c>
      <c r="G453" s="10" t="s">
        <v>689</v>
      </c>
      <c r="H453" s="60"/>
      <c r="I453" s="11">
        <f t="shared" si="84"/>
        <v>0</v>
      </c>
      <c r="J453" s="68"/>
      <c r="K453" s="99">
        <v>110</v>
      </c>
      <c r="L453" s="70" t="str">
        <f t="shared" si="77"/>
        <v>.</v>
      </c>
      <c r="M453" s="103" t="s">
        <v>1481</v>
      </c>
    </row>
    <row r="454" spans="1:13" s="49" customFormat="1" ht="14.5" x14ac:dyDescent="0.3">
      <c r="A454" s="166" t="str">
        <f t="shared" si="82"/>
        <v>фото</v>
      </c>
      <c r="B454" s="186">
        <v>93</v>
      </c>
      <c r="C454" s="4" t="s">
        <v>314</v>
      </c>
      <c r="D454" s="33" t="s">
        <v>67</v>
      </c>
      <c r="E454" s="1"/>
      <c r="F454" s="11">
        <f t="shared" si="83"/>
        <v>120</v>
      </c>
      <c r="G454" s="10" t="s">
        <v>689</v>
      </c>
      <c r="H454" s="60"/>
      <c r="I454" s="11">
        <f t="shared" si="84"/>
        <v>0</v>
      </c>
      <c r="J454" s="68"/>
      <c r="K454" s="99">
        <v>120</v>
      </c>
      <c r="L454" s="70" t="str">
        <f t="shared" si="77"/>
        <v>.</v>
      </c>
      <c r="M454" s="103" t="s">
        <v>1482</v>
      </c>
    </row>
    <row r="455" spans="1:13" s="49" customFormat="1" ht="14.5" hidden="1" x14ac:dyDescent="0.3">
      <c r="A455" s="165" t="str">
        <f t="shared" si="82"/>
        <v>фото</v>
      </c>
      <c r="B455" s="227">
        <v>2058</v>
      </c>
      <c r="C455" s="228" t="s">
        <v>899</v>
      </c>
      <c r="D455" s="6" t="s">
        <v>6</v>
      </c>
      <c r="E455" s="2" t="s">
        <v>10</v>
      </c>
      <c r="F455" s="225">
        <f t="shared" si="83"/>
        <v>120</v>
      </c>
      <c r="G455" s="13" t="s">
        <v>689</v>
      </c>
      <c r="H455" s="35"/>
      <c r="I455" s="14">
        <f t="shared" si="84"/>
        <v>0</v>
      </c>
      <c r="J455" s="69"/>
      <c r="K455" s="99">
        <v>120</v>
      </c>
      <c r="L455" s="70" t="str">
        <f t="shared" si="77"/>
        <v>нет в наличии</v>
      </c>
      <c r="M455" s="103" t="s">
        <v>1483</v>
      </c>
    </row>
    <row r="456" spans="1:13" s="49" customFormat="1" ht="14.5" hidden="1" x14ac:dyDescent="0.3">
      <c r="A456" s="165" t="str">
        <f t="shared" si="82"/>
        <v>фото</v>
      </c>
      <c r="B456" s="227">
        <v>647</v>
      </c>
      <c r="C456" s="228" t="s">
        <v>315</v>
      </c>
      <c r="D456" s="6" t="s">
        <v>1340</v>
      </c>
      <c r="E456" s="2" t="s">
        <v>10</v>
      </c>
      <c r="F456" s="225">
        <f t="shared" si="83"/>
        <v>120</v>
      </c>
      <c r="G456" s="13" t="s">
        <v>689</v>
      </c>
      <c r="H456" s="35"/>
      <c r="I456" s="14">
        <f t="shared" si="84"/>
        <v>0</v>
      </c>
      <c r="J456" s="69"/>
      <c r="K456" s="99">
        <v>120</v>
      </c>
      <c r="L456" s="70" t="str">
        <f t="shared" si="77"/>
        <v>нет в наличии</v>
      </c>
      <c r="M456" s="103" t="s">
        <v>1484</v>
      </c>
    </row>
    <row r="457" spans="1:13" s="49" customFormat="1" ht="14.5" hidden="1" x14ac:dyDescent="0.3">
      <c r="A457" s="165" t="str">
        <f t="shared" si="82"/>
        <v>фото</v>
      </c>
      <c r="B457" s="185">
        <v>131</v>
      </c>
      <c r="C457" s="5" t="s">
        <v>1079</v>
      </c>
      <c r="D457" s="6" t="s">
        <v>1339</v>
      </c>
      <c r="E457" s="2" t="s">
        <v>10</v>
      </c>
      <c r="F457" s="14">
        <f t="shared" si="83"/>
        <v>110</v>
      </c>
      <c r="G457" s="13" t="s">
        <v>689</v>
      </c>
      <c r="H457" s="35"/>
      <c r="I457" s="14">
        <f t="shared" si="84"/>
        <v>0</v>
      </c>
      <c r="J457" s="69"/>
      <c r="K457" s="99">
        <v>110</v>
      </c>
      <c r="L457" s="70" t="str">
        <f t="shared" si="77"/>
        <v>нет в наличии</v>
      </c>
      <c r="M457" s="103" t="s">
        <v>1485</v>
      </c>
    </row>
    <row r="458" spans="1:13" s="49" customFormat="1" ht="14.5" x14ac:dyDescent="0.3">
      <c r="A458" s="166" t="str">
        <f t="shared" si="82"/>
        <v>фото</v>
      </c>
      <c r="B458" s="186">
        <v>2066</v>
      </c>
      <c r="C458" s="4" t="s">
        <v>921</v>
      </c>
      <c r="D458" s="33" t="s">
        <v>6</v>
      </c>
      <c r="E458" s="245"/>
      <c r="F458" s="11">
        <f t="shared" si="83"/>
        <v>120</v>
      </c>
      <c r="G458" s="10" t="s">
        <v>689</v>
      </c>
      <c r="H458" s="60"/>
      <c r="I458" s="347">
        <f t="shared" si="84"/>
        <v>0</v>
      </c>
      <c r="J458" s="348"/>
      <c r="K458" s="99">
        <v>120</v>
      </c>
      <c r="L458" s="70" t="str">
        <f t="shared" si="77"/>
        <v>.</v>
      </c>
      <c r="M458" s="103" t="s">
        <v>1486</v>
      </c>
    </row>
    <row r="459" spans="1:13" s="49" customFormat="1" ht="14.5" x14ac:dyDescent="0.3">
      <c r="A459" s="166" t="str">
        <f t="shared" si="82"/>
        <v>фото</v>
      </c>
      <c r="B459" s="186">
        <v>68</v>
      </c>
      <c r="C459" s="4" t="s">
        <v>694</v>
      </c>
      <c r="D459" s="33" t="s">
        <v>45</v>
      </c>
      <c r="E459" s="1"/>
      <c r="F459" s="11">
        <f t="shared" si="83"/>
        <v>80</v>
      </c>
      <c r="G459" s="10" t="s">
        <v>689</v>
      </c>
      <c r="H459" s="60"/>
      <c r="I459" s="11">
        <f t="shared" si="84"/>
        <v>0</v>
      </c>
      <c r="J459" s="68"/>
      <c r="K459" s="99">
        <v>80</v>
      </c>
      <c r="L459" s="70" t="str">
        <f t="shared" si="77"/>
        <v>.</v>
      </c>
      <c r="M459" s="103" t="s">
        <v>1487</v>
      </c>
    </row>
    <row r="460" spans="1:13" s="49" customFormat="1" ht="14.5" x14ac:dyDescent="0.3">
      <c r="A460" s="166" t="str">
        <f t="shared" si="82"/>
        <v>фото</v>
      </c>
      <c r="B460" s="186">
        <v>678</v>
      </c>
      <c r="C460" s="4" t="s">
        <v>316</v>
      </c>
      <c r="D460" s="33" t="s">
        <v>1339</v>
      </c>
      <c r="E460" s="1"/>
      <c r="F460" s="11">
        <f t="shared" si="83"/>
        <v>80</v>
      </c>
      <c r="G460" s="10" t="s">
        <v>689</v>
      </c>
      <c r="H460" s="60"/>
      <c r="I460" s="11">
        <f t="shared" si="84"/>
        <v>0</v>
      </c>
      <c r="J460" s="68"/>
      <c r="K460" s="99">
        <v>80</v>
      </c>
      <c r="L460" s="70" t="str">
        <f t="shared" si="77"/>
        <v>.</v>
      </c>
      <c r="M460" s="103" t="s">
        <v>1488</v>
      </c>
    </row>
    <row r="461" spans="1:13" s="49" customFormat="1" ht="14.5" hidden="1" x14ac:dyDescent="0.3">
      <c r="A461" s="165" t="str">
        <f t="shared" si="82"/>
        <v>фото</v>
      </c>
      <c r="B461" s="185">
        <v>813</v>
      </c>
      <c r="C461" s="5" t="s">
        <v>326</v>
      </c>
      <c r="D461" s="91" t="s">
        <v>1338</v>
      </c>
      <c r="E461" s="2" t="s">
        <v>10</v>
      </c>
      <c r="F461" s="14">
        <f t="shared" si="83"/>
        <v>80</v>
      </c>
      <c r="G461" s="13" t="s">
        <v>689</v>
      </c>
      <c r="H461" s="35"/>
      <c r="I461" s="14">
        <f t="shared" si="84"/>
        <v>0</v>
      </c>
      <c r="J461" s="69"/>
      <c r="K461" s="99">
        <v>80</v>
      </c>
      <c r="L461" s="70" t="str">
        <f t="shared" si="77"/>
        <v>нет в наличии</v>
      </c>
      <c r="M461" s="103" t="s">
        <v>1489</v>
      </c>
    </row>
    <row r="462" spans="1:13" s="49" customFormat="1" ht="14.5" hidden="1" x14ac:dyDescent="0.3">
      <c r="A462" s="165" t="str">
        <f t="shared" si="82"/>
        <v>фото</v>
      </c>
      <c r="B462" s="185">
        <v>2207</v>
      </c>
      <c r="C462" s="5" t="s">
        <v>1583</v>
      </c>
      <c r="D462" s="91" t="s">
        <v>1338</v>
      </c>
      <c r="E462" s="2" t="s">
        <v>10</v>
      </c>
      <c r="F462" s="14">
        <f t="shared" si="83"/>
        <v>80</v>
      </c>
      <c r="G462" s="13" t="s">
        <v>689</v>
      </c>
      <c r="H462" s="35"/>
      <c r="I462" s="14">
        <f t="shared" si="84"/>
        <v>0</v>
      </c>
      <c r="J462" s="69"/>
      <c r="K462" s="99">
        <v>80</v>
      </c>
      <c r="L462" s="70" t="str">
        <f t="shared" si="77"/>
        <v>нет в наличии</v>
      </c>
      <c r="M462" s="103" t="s">
        <v>1584</v>
      </c>
    </row>
    <row r="463" spans="1:13" s="49" customFormat="1" ht="14.5" hidden="1" x14ac:dyDescent="0.3">
      <c r="A463" s="165" t="str">
        <f t="shared" si="82"/>
        <v>фото</v>
      </c>
      <c r="B463" s="185">
        <v>294</v>
      </c>
      <c r="C463" s="5" t="s">
        <v>327</v>
      </c>
      <c r="D463" s="6" t="s">
        <v>45</v>
      </c>
      <c r="E463" s="2" t="s">
        <v>10</v>
      </c>
      <c r="F463" s="14">
        <f t="shared" si="83"/>
        <v>80</v>
      </c>
      <c r="G463" s="13" t="s">
        <v>689</v>
      </c>
      <c r="H463" s="35"/>
      <c r="I463" s="14">
        <f t="shared" si="84"/>
        <v>0</v>
      </c>
      <c r="J463" s="69"/>
      <c r="K463" s="99">
        <v>80</v>
      </c>
      <c r="L463" s="70" t="str">
        <f t="shared" si="77"/>
        <v>нет в наличии</v>
      </c>
      <c r="M463" s="103" t="s">
        <v>1490</v>
      </c>
    </row>
    <row r="464" spans="1:13" s="49" customFormat="1" ht="14.5" x14ac:dyDescent="0.3">
      <c r="A464" s="166" t="str">
        <f t="shared" si="82"/>
        <v>фото</v>
      </c>
      <c r="B464" s="186">
        <v>594</v>
      </c>
      <c r="C464" s="4" t="s">
        <v>328</v>
      </c>
      <c r="D464" s="244" t="s">
        <v>1413</v>
      </c>
      <c r="E464" s="1"/>
      <c r="F464" s="11">
        <f t="shared" si="83"/>
        <v>110</v>
      </c>
      <c r="G464" s="10" t="s">
        <v>689</v>
      </c>
      <c r="H464" s="60"/>
      <c r="I464" s="11">
        <f t="shared" si="84"/>
        <v>0</v>
      </c>
      <c r="J464" s="68"/>
      <c r="K464" s="99">
        <v>110</v>
      </c>
      <c r="L464" s="70" t="str">
        <f t="shared" si="77"/>
        <v>.</v>
      </c>
      <c r="M464" s="103" t="s">
        <v>1491</v>
      </c>
    </row>
    <row r="465" spans="1:13" s="49" customFormat="1" ht="14.5" hidden="1" x14ac:dyDescent="0.3">
      <c r="A465" s="165" t="str">
        <f t="shared" si="82"/>
        <v>фото</v>
      </c>
      <c r="B465" s="185">
        <v>242</v>
      </c>
      <c r="C465" s="5" t="s">
        <v>330</v>
      </c>
      <c r="D465" s="6" t="s">
        <v>67</v>
      </c>
      <c r="E465" s="2" t="s">
        <v>10</v>
      </c>
      <c r="F465" s="14">
        <f t="shared" si="83"/>
        <v>110</v>
      </c>
      <c r="G465" s="13" t="s">
        <v>689</v>
      </c>
      <c r="H465" s="35"/>
      <c r="I465" s="14">
        <f t="shared" si="84"/>
        <v>0</v>
      </c>
      <c r="J465" s="69"/>
      <c r="K465" s="99">
        <v>110</v>
      </c>
      <c r="L465" s="70" t="str">
        <f t="shared" si="77"/>
        <v>нет в наличии</v>
      </c>
      <c r="M465" s="103" t="s">
        <v>1492</v>
      </c>
    </row>
    <row r="466" spans="1:13" s="49" customFormat="1" ht="14.5" x14ac:dyDescent="0.3">
      <c r="A466" s="166" t="str">
        <f t="shared" si="82"/>
        <v>фото</v>
      </c>
      <c r="B466" s="186">
        <v>263</v>
      </c>
      <c r="C466" s="4" t="s">
        <v>331</v>
      </c>
      <c r="D466" s="33" t="s">
        <v>45</v>
      </c>
      <c r="E466" s="1"/>
      <c r="F466" s="11">
        <f t="shared" ref="F466:F530" si="85">K466</f>
        <v>80</v>
      </c>
      <c r="G466" s="10" t="s">
        <v>689</v>
      </c>
      <c r="H466" s="60"/>
      <c r="I466" s="11">
        <f t="shared" si="84"/>
        <v>0</v>
      </c>
      <c r="J466" s="68"/>
      <c r="K466" s="99">
        <v>80</v>
      </c>
      <c r="L466" s="70" t="str">
        <f t="shared" si="77"/>
        <v>.</v>
      </c>
      <c r="M466" s="103" t="s">
        <v>1493</v>
      </c>
    </row>
    <row r="467" spans="1:13" s="49" customFormat="1" ht="14.5" x14ac:dyDescent="0.3">
      <c r="A467" s="166" t="str">
        <f t="shared" si="82"/>
        <v>фото</v>
      </c>
      <c r="B467" s="186">
        <v>183</v>
      </c>
      <c r="C467" s="4" t="s">
        <v>332</v>
      </c>
      <c r="D467" s="33" t="s">
        <v>45</v>
      </c>
      <c r="E467" s="1"/>
      <c r="F467" s="11">
        <f t="shared" si="85"/>
        <v>110</v>
      </c>
      <c r="G467" s="10" t="s">
        <v>689</v>
      </c>
      <c r="H467" s="60"/>
      <c r="I467" s="11">
        <f t="shared" si="84"/>
        <v>0</v>
      </c>
      <c r="J467" s="68"/>
      <c r="K467" s="99">
        <v>110</v>
      </c>
      <c r="L467" s="70" t="str">
        <f t="shared" si="77"/>
        <v>.</v>
      </c>
      <c r="M467" s="103" t="s">
        <v>1494</v>
      </c>
    </row>
    <row r="468" spans="1:13" s="49" customFormat="1" ht="14.5" hidden="1" x14ac:dyDescent="0.3">
      <c r="A468" s="165" t="str">
        <f t="shared" si="82"/>
        <v>фото</v>
      </c>
      <c r="B468" s="185">
        <v>460</v>
      </c>
      <c r="C468" s="5" t="s">
        <v>333</v>
      </c>
      <c r="D468" s="6" t="s">
        <v>1338</v>
      </c>
      <c r="E468" s="2" t="s">
        <v>10</v>
      </c>
      <c r="F468" s="14">
        <f t="shared" si="85"/>
        <v>120</v>
      </c>
      <c r="G468" s="13" t="s">
        <v>689</v>
      </c>
      <c r="H468" s="35"/>
      <c r="I468" s="14">
        <f t="shared" si="84"/>
        <v>0</v>
      </c>
      <c r="J468" s="69"/>
      <c r="K468" s="99">
        <v>120</v>
      </c>
      <c r="L468" s="70" t="str">
        <f t="shared" ref="L468:L531" si="86">IF(E468="нет в наличии","нет в наличии",".")</f>
        <v>нет в наличии</v>
      </c>
      <c r="M468" s="103" t="s">
        <v>1495</v>
      </c>
    </row>
    <row r="469" spans="1:13" s="49" customFormat="1" ht="14.5" x14ac:dyDescent="0.3">
      <c r="A469" s="166" t="str">
        <f t="shared" si="82"/>
        <v>фото</v>
      </c>
      <c r="B469" s="186">
        <v>393</v>
      </c>
      <c r="C469" s="4" t="s">
        <v>334</v>
      </c>
      <c r="D469" s="33" t="s">
        <v>45</v>
      </c>
      <c r="E469" s="1"/>
      <c r="F469" s="11">
        <f t="shared" si="85"/>
        <v>80</v>
      </c>
      <c r="G469" s="10" t="s">
        <v>689</v>
      </c>
      <c r="H469" s="60"/>
      <c r="I469" s="11">
        <f t="shared" si="84"/>
        <v>0</v>
      </c>
      <c r="J469" s="68"/>
      <c r="K469" s="99">
        <v>80</v>
      </c>
      <c r="L469" s="70" t="str">
        <f t="shared" si="86"/>
        <v>.</v>
      </c>
      <c r="M469" s="103" t="s">
        <v>1506</v>
      </c>
    </row>
    <row r="470" spans="1:13" s="49" customFormat="1" ht="14.5" x14ac:dyDescent="0.3">
      <c r="A470" s="166" t="str">
        <f t="shared" si="82"/>
        <v>фото</v>
      </c>
      <c r="B470" s="186">
        <v>94</v>
      </c>
      <c r="C470" s="4" t="s">
        <v>335</v>
      </c>
      <c r="D470" s="33" t="s">
        <v>45</v>
      </c>
      <c r="E470" s="1"/>
      <c r="F470" s="11">
        <f t="shared" si="85"/>
        <v>110</v>
      </c>
      <c r="G470" s="10" t="s">
        <v>689</v>
      </c>
      <c r="H470" s="60"/>
      <c r="I470" s="11">
        <f t="shared" si="84"/>
        <v>0</v>
      </c>
      <c r="J470" s="68"/>
      <c r="K470" s="99">
        <v>110</v>
      </c>
      <c r="L470" s="70" t="str">
        <f t="shared" si="86"/>
        <v>.</v>
      </c>
      <c r="M470" s="103" t="s">
        <v>1496</v>
      </c>
    </row>
    <row r="471" spans="1:13" s="49" customFormat="1" ht="14.5" hidden="1" x14ac:dyDescent="0.3">
      <c r="A471" s="165" t="str">
        <f t="shared" si="82"/>
        <v>фото</v>
      </c>
      <c r="B471" s="185">
        <v>184</v>
      </c>
      <c r="C471" s="5" t="s">
        <v>337</v>
      </c>
      <c r="D471" s="6" t="s">
        <v>1338</v>
      </c>
      <c r="E471" s="2" t="s">
        <v>10</v>
      </c>
      <c r="F471" s="14">
        <f t="shared" si="85"/>
        <v>80</v>
      </c>
      <c r="G471" s="13" t="s">
        <v>689</v>
      </c>
      <c r="H471" s="35"/>
      <c r="I471" s="14">
        <f t="shared" si="84"/>
        <v>0</v>
      </c>
      <c r="J471" s="69"/>
      <c r="K471" s="99">
        <v>80</v>
      </c>
      <c r="L471" s="70" t="str">
        <f t="shared" si="86"/>
        <v>нет в наличии</v>
      </c>
      <c r="M471" s="103" t="s">
        <v>1497</v>
      </c>
    </row>
    <row r="472" spans="1:13" s="49" customFormat="1" ht="14.5" x14ac:dyDescent="0.3">
      <c r="A472" s="166" t="str">
        <f t="shared" si="82"/>
        <v>фото</v>
      </c>
      <c r="B472" s="186">
        <v>877</v>
      </c>
      <c r="C472" s="4" t="s">
        <v>336</v>
      </c>
      <c r="D472" s="33" t="s">
        <v>45</v>
      </c>
      <c r="E472" s="403"/>
      <c r="F472" s="11">
        <f t="shared" si="85"/>
        <v>80</v>
      </c>
      <c r="G472" s="10" t="s">
        <v>689</v>
      </c>
      <c r="H472" s="60"/>
      <c r="I472" s="11">
        <f t="shared" si="84"/>
        <v>0</v>
      </c>
      <c r="J472" s="68"/>
      <c r="K472" s="99">
        <v>80</v>
      </c>
      <c r="L472" s="70" t="str">
        <f t="shared" si="86"/>
        <v>.</v>
      </c>
      <c r="M472" s="103" t="s">
        <v>1498</v>
      </c>
    </row>
    <row r="473" spans="1:13" s="49" customFormat="1" ht="14.5" hidden="1" x14ac:dyDescent="0.3">
      <c r="A473" s="165" t="str">
        <f t="shared" si="82"/>
        <v>фото</v>
      </c>
      <c r="B473" s="227">
        <v>1876</v>
      </c>
      <c r="C473" s="228" t="s">
        <v>338</v>
      </c>
      <c r="D473" s="6" t="s">
        <v>1338</v>
      </c>
      <c r="E473" s="2" t="s">
        <v>10</v>
      </c>
      <c r="F473" s="225">
        <f t="shared" si="85"/>
        <v>80</v>
      </c>
      <c r="G473" s="13" t="s">
        <v>689</v>
      </c>
      <c r="H473" s="35"/>
      <c r="I473" s="14">
        <f t="shared" si="84"/>
        <v>0</v>
      </c>
      <c r="J473" s="69"/>
      <c r="K473" s="99">
        <v>80</v>
      </c>
      <c r="L473" s="70" t="str">
        <f t="shared" si="86"/>
        <v>нет в наличии</v>
      </c>
      <c r="M473" s="103" t="s">
        <v>1507</v>
      </c>
    </row>
    <row r="474" spans="1:13" s="49" customFormat="1" ht="14.5" hidden="1" x14ac:dyDescent="0.3">
      <c r="A474" s="165" t="str">
        <f t="shared" si="82"/>
        <v>фото</v>
      </c>
      <c r="B474" s="185">
        <v>2202</v>
      </c>
      <c r="C474" s="5" t="s">
        <v>1415</v>
      </c>
      <c r="D474" s="6" t="s">
        <v>1338</v>
      </c>
      <c r="E474" s="2" t="s">
        <v>10</v>
      </c>
      <c r="F474" s="14">
        <f t="shared" si="85"/>
        <v>80</v>
      </c>
      <c r="G474" s="13" t="s">
        <v>689</v>
      </c>
      <c r="H474" s="35"/>
      <c r="I474" s="14">
        <f t="shared" si="84"/>
        <v>0</v>
      </c>
      <c r="J474" s="69"/>
      <c r="K474" s="99">
        <v>80</v>
      </c>
      <c r="L474" s="70" t="str">
        <f t="shared" si="86"/>
        <v>нет в наличии</v>
      </c>
      <c r="M474" s="103" t="s">
        <v>1499</v>
      </c>
    </row>
    <row r="475" spans="1:13" s="49" customFormat="1" ht="14.5" hidden="1" x14ac:dyDescent="0.3">
      <c r="A475" s="165" t="str">
        <f t="shared" si="82"/>
        <v>фото</v>
      </c>
      <c r="B475" s="185">
        <v>747</v>
      </c>
      <c r="C475" s="5" t="s">
        <v>1612</v>
      </c>
      <c r="D475" s="6" t="s">
        <v>45</v>
      </c>
      <c r="E475" s="2" t="s">
        <v>10</v>
      </c>
      <c r="F475" s="14">
        <f t="shared" si="85"/>
        <v>80</v>
      </c>
      <c r="G475" s="13" t="s">
        <v>689</v>
      </c>
      <c r="H475" s="35"/>
      <c r="I475" s="14">
        <f t="shared" si="84"/>
        <v>0</v>
      </c>
      <c r="J475" s="69"/>
      <c r="K475" s="99">
        <v>80</v>
      </c>
      <c r="L475" s="70" t="str">
        <f t="shared" si="86"/>
        <v>нет в наличии</v>
      </c>
      <c r="M475" s="103" t="s">
        <v>1508</v>
      </c>
    </row>
    <row r="476" spans="1:13" s="49" customFormat="1" ht="14.5" x14ac:dyDescent="0.3">
      <c r="A476" s="166" t="str">
        <f t="shared" si="82"/>
        <v>фото</v>
      </c>
      <c r="B476" s="186">
        <v>435</v>
      </c>
      <c r="C476" s="4" t="s">
        <v>339</v>
      </c>
      <c r="D476" s="33" t="s">
        <v>1340</v>
      </c>
      <c r="E476" s="1"/>
      <c r="F476" s="11">
        <f t="shared" si="85"/>
        <v>110</v>
      </c>
      <c r="G476" s="10" t="s">
        <v>689</v>
      </c>
      <c r="H476" s="60"/>
      <c r="I476" s="11">
        <f t="shared" si="84"/>
        <v>0</v>
      </c>
      <c r="J476" s="68"/>
      <c r="K476" s="99">
        <v>110</v>
      </c>
      <c r="L476" s="70" t="str">
        <f t="shared" si="86"/>
        <v>.</v>
      </c>
      <c r="M476" s="103" t="s">
        <v>1500</v>
      </c>
    </row>
    <row r="477" spans="1:13" s="49" customFormat="1" ht="14.5" hidden="1" x14ac:dyDescent="0.3">
      <c r="A477" s="165" t="str">
        <f t="shared" si="82"/>
        <v>фото</v>
      </c>
      <c r="B477" s="185">
        <v>188</v>
      </c>
      <c r="C477" s="5" t="s">
        <v>340</v>
      </c>
      <c r="D477" s="6" t="s">
        <v>1338</v>
      </c>
      <c r="E477" s="2" t="s">
        <v>10</v>
      </c>
      <c r="F477" s="14">
        <f t="shared" si="85"/>
        <v>130</v>
      </c>
      <c r="G477" s="13" t="s">
        <v>689</v>
      </c>
      <c r="H477" s="35"/>
      <c r="I477" s="14">
        <f t="shared" si="84"/>
        <v>0</v>
      </c>
      <c r="J477" s="69"/>
      <c r="K477" s="99">
        <v>130</v>
      </c>
      <c r="L477" s="70" t="str">
        <f t="shared" si="86"/>
        <v>нет в наличии</v>
      </c>
      <c r="M477" s="103" t="s">
        <v>1504</v>
      </c>
    </row>
    <row r="478" spans="1:13" s="49" customFormat="1" ht="18.5" x14ac:dyDescent="0.3">
      <c r="A478" s="250" t="s">
        <v>1711</v>
      </c>
      <c r="B478" s="250" t="s">
        <v>1711</v>
      </c>
      <c r="C478" s="152" t="s">
        <v>1076</v>
      </c>
      <c r="D478" s="251"/>
      <c r="E478" s="251"/>
      <c r="F478" s="251"/>
      <c r="G478" s="251"/>
      <c r="H478" s="346"/>
      <c r="I478" s="253"/>
      <c r="J478" s="254" t="s">
        <v>1711</v>
      </c>
      <c r="K478" s="100"/>
      <c r="L478" s="70" t="str">
        <f t="shared" si="86"/>
        <v>.</v>
      </c>
      <c r="M478" s="146"/>
    </row>
    <row r="479" spans="1:13" s="49" customFormat="1" ht="14.5" hidden="1" x14ac:dyDescent="0.3">
      <c r="A479" s="165" t="str">
        <f t="shared" si="82"/>
        <v>фото</v>
      </c>
      <c r="B479" s="185">
        <v>1935</v>
      </c>
      <c r="C479" s="5" t="s">
        <v>677</v>
      </c>
      <c r="D479" s="6" t="s">
        <v>46</v>
      </c>
      <c r="E479" s="2" t="s">
        <v>10</v>
      </c>
      <c r="F479" s="14">
        <f t="shared" si="85"/>
        <v>290</v>
      </c>
      <c r="G479" s="13" t="s">
        <v>692</v>
      </c>
      <c r="H479" s="35"/>
      <c r="I479" s="14">
        <f>F479*H479</f>
        <v>0</v>
      </c>
      <c r="J479" s="69"/>
      <c r="K479" s="99">
        <v>290</v>
      </c>
      <c r="L479" s="70" t="str">
        <f t="shared" si="86"/>
        <v>нет в наличии</v>
      </c>
      <c r="M479" s="103" t="s">
        <v>1325</v>
      </c>
    </row>
    <row r="480" spans="1:13" s="49" customFormat="1" ht="14.5" x14ac:dyDescent="0.3">
      <c r="A480" s="166" t="str">
        <f t="shared" si="82"/>
        <v>фото</v>
      </c>
      <c r="B480" s="186">
        <v>225</v>
      </c>
      <c r="C480" s="4" t="s">
        <v>329</v>
      </c>
      <c r="D480" s="33" t="s">
        <v>67</v>
      </c>
      <c r="E480" s="1"/>
      <c r="F480" s="11">
        <f t="shared" si="85"/>
        <v>190</v>
      </c>
      <c r="G480" s="10" t="s">
        <v>689</v>
      </c>
      <c r="H480" s="60"/>
      <c r="I480" s="11">
        <f>F480*H480</f>
        <v>0</v>
      </c>
      <c r="J480" s="68"/>
      <c r="K480" s="99">
        <v>190</v>
      </c>
      <c r="L480" s="70" t="str">
        <f t="shared" si="86"/>
        <v>.</v>
      </c>
      <c r="M480" s="103" t="s">
        <v>1325</v>
      </c>
    </row>
    <row r="481" spans="1:13" s="49" customFormat="1" ht="21" x14ac:dyDescent="0.3">
      <c r="A481" s="250" t="s">
        <v>1711</v>
      </c>
      <c r="B481" s="250" t="s">
        <v>1711</v>
      </c>
      <c r="C481" s="233" t="s">
        <v>343</v>
      </c>
      <c r="D481" s="251" t="s">
        <v>1711</v>
      </c>
      <c r="E481" s="252" t="s">
        <v>1711</v>
      </c>
      <c r="F481" s="149"/>
      <c r="G481" s="149"/>
      <c r="H481" s="168"/>
      <c r="I481" s="149"/>
      <c r="J481" s="254" t="s">
        <v>1711</v>
      </c>
      <c r="K481" s="100"/>
      <c r="L481" s="70" t="str">
        <f t="shared" si="86"/>
        <v>.</v>
      </c>
      <c r="M481" s="146"/>
    </row>
    <row r="482" spans="1:13" s="49" customFormat="1" ht="14.5" hidden="1" x14ac:dyDescent="0.3">
      <c r="A482" s="165" t="str">
        <f t="shared" si="82"/>
        <v>фото</v>
      </c>
      <c r="B482" s="185">
        <v>162</v>
      </c>
      <c r="C482" s="5" t="s">
        <v>1068</v>
      </c>
      <c r="D482" s="6" t="s">
        <v>4</v>
      </c>
      <c r="E482" s="2" t="s">
        <v>10</v>
      </c>
      <c r="F482" s="14">
        <f t="shared" si="85"/>
        <v>290</v>
      </c>
      <c r="G482" s="13"/>
      <c r="H482" s="35"/>
      <c r="I482" s="14">
        <f t="shared" ref="I482:I488" si="87">F482*H482</f>
        <v>0</v>
      </c>
      <c r="J482" s="69"/>
      <c r="K482" s="99">
        <v>290</v>
      </c>
      <c r="L482" s="70" t="str">
        <f t="shared" si="86"/>
        <v>нет в наличии</v>
      </c>
      <c r="M482" s="103" t="s">
        <v>1518</v>
      </c>
    </row>
    <row r="483" spans="1:13" s="49" customFormat="1" ht="14.5" x14ac:dyDescent="0.3">
      <c r="A483" s="166" t="str">
        <f t="shared" si="82"/>
        <v>фото</v>
      </c>
      <c r="B483" s="249">
        <v>249</v>
      </c>
      <c r="C483" s="4" t="s">
        <v>342</v>
      </c>
      <c r="D483" s="33" t="s">
        <v>45</v>
      </c>
      <c r="E483" s="1"/>
      <c r="F483" s="11">
        <f t="shared" si="85"/>
        <v>140</v>
      </c>
      <c r="G483" s="10" t="s">
        <v>689</v>
      </c>
      <c r="H483" s="60"/>
      <c r="I483" s="11">
        <f t="shared" si="87"/>
        <v>0</v>
      </c>
      <c r="J483" s="68"/>
      <c r="K483" s="99">
        <v>140</v>
      </c>
      <c r="L483" s="70" t="str">
        <f t="shared" si="86"/>
        <v>.</v>
      </c>
      <c r="M483" s="103" t="s">
        <v>1347</v>
      </c>
    </row>
    <row r="484" spans="1:13" s="49" customFormat="1" ht="14.5" hidden="1" x14ac:dyDescent="0.3">
      <c r="A484" s="165" t="str">
        <f t="shared" si="82"/>
        <v>фото</v>
      </c>
      <c r="B484" s="185">
        <v>161</v>
      </c>
      <c r="C484" s="5" t="s">
        <v>344</v>
      </c>
      <c r="D484" s="6" t="s">
        <v>4</v>
      </c>
      <c r="E484" s="2" t="s">
        <v>10</v>
      </c>
      <c r="F484" s="14">
        <f t="shared" si="85"/>
        <v>260</v>
      </c>
      <c r="G484" s="13"/>
      <c r="H484" s="35"/>
      <c r="I484" s="14">
        <f t="shared" si="87"/>
        <v>0</v>
      </c>
      <c r="J484" s="69"/>
      <c r="K484" s="99">
        <v>260</v>
      </c>
      <c r="L484" s="70" t="str">
        <f t="shared" si="86"/>
        <v>нет в наличии</v>
      </c>
      <c r="M484" s="103" t="s">
        <v>1185</v>
      </c>
    </row>
    <row r="485" spans="1:13" s="49" customFormat="1" ht="14.5" hidden="1" x14ac:dyDescent="0.3">
      <c r="A485" s="165" t="str">
        <f t="shared" si="82"/>
        <v>фото</v>
      </c>
      <c r="B485" s="227">
        <v>1974</v>
      </c>
      <c r="C485" s="228" t="s">
        <v>345</v>
      </c>
      <c r="D485" s="6" t="s">
        <v>48</v>
      </c>
      <c r="E485" s="2" t="s">
        <v>10</v>
      </c>
      <c r="F485" s="225">
        <f t="shared" si="85"/>
        <v>290</v>
      </c>
      <c r="G485" s="13"/>
      <c r="H485" s="35"/>
      <c r="I485" s="14">
        <f t="shared" si="87"/>
        <v>0</v>
      </c>
      <c r="J485" s="69"/>
      <c r="K485" s="99">
        <v>290</v>
      </c>
      <c r="L485" s="70" t="str">
        <f t="shared" si="86"/>
        <v>нет в наличии</v>
      </c>
      <c r="M485" s="103" t="s">
        <v>1517</v>
      </c>
    </row>
    <row r="486" spans="1:13" s="49" customFormat="1" ht="14.5" hidden="1" x14ac:dyDescent="0.3">
      <c r="A486" s="165" t="str">
        <f t="shared" si="82"/>
        <v>фото</v>
      </c>
      <c r="B486" s="227">
        <v>394</v>
      </c>
      <c r="C486" s="228" t="s">
        <v>347</v>
      </c>
      <c r="D486" s="6" t="s">
        <v>48</v>
      </c>
      <c r="E486" s="2" t="s">
        <v>10</v>
      </c>
      <c r="F486" s="225">
        <f t="shared" si="85"/>
        <v>290</v>
      </c>
      <c r="G486" s="13"/>
      <c r="H486" s="35"/>
      <c r="I486" s="14">
        <f t="shared" si="87"/>
        <v>0</v>
      </c>
      <c r="J486" s="69"/>
      <c r="K486" s="99">
        <v>290</v>
      </c>
      <c r="L486" s="70" t="str">
        <f t="shared" si="86"/>
        <v>нет в наличии</v>
      </c>
      <c r="M486" s="103" t="s">
        <v>1400</v>
      </c>
    </row>
    <row r="487" spans="1:13" s="49" customFormat="1" ht="14.5" x14ac:dyDescent="0.3">
      <c r="A487" s="166" t="str">
        <f t="shared" si="82"/>
        <v>фото</v>
      </c>
      <c r="B487" s="186">
        <v>163</v>
      </c>
      <c r="C487" s="4" t="s">
        <v>348</v>
      </c>
      <c r="D487" s="33" t="s">
        <v>67</v>
      </c>
      <c r="E487" s="1"/>
      <c r="F487" s="11">
        <f t="shared" si="85"/>
        <v>190</v>
      </c>
      <c r="G487" s="10" t="s">
        <v>689</v>
      </c>
      <c r="H487" s="60"/>
      <c r="I487" s="11">
        <f t="shared" si="87"/>
        <v>0</v>
      </c>
      <c r="J487" s="68"/>
      <c r="K487" s="99">
        <v>190</v>
      </c>
      <c r="L487" s="70" t="str">
        <f t="shared" si="86"/>
        <v>.</v>
      </c>
      <c r="M487" s="103" t="s">
        <v>1279</v>
      </c>
    </row>
    <row r="488" spans="1:13" s="49" customFormat="1" ht="14.5" hidden="1" x14ac:dyDescent="0.3">
      <c r="A488" s="165" t="str">
        <f t="shared" si="82"/>
        <v>фото</v>
      </c>
      <c r="B488" s="227">
        <v>956</v>
      </c>
      <c r="C488" s="228" t="s">
        <v>346</v>
      </c>
      <c r="D488" s="6" t="s">
        <v>48</v>
      </c>
      <c r="E488" s="2" t="s">
        <v>10</v>
      </c>
      <c r="F488" s="225">
        <f t="shared" si="85"/>
        <v>290</v>
      </c>
      <c r="G488" s="13"/>
      <c r="H488" s="35"/>
      <c r="I488" s="14">
        <f t="shared" si="87"/>
        <v>0</v>
      </c>
      <c r="J488" s="69"/>
      <c r="K488" s="99">
        <v>290</v>
      </c>
      <c r="L488" s="70" t="str">
        <f t="shared" si="86"/>
        <v>нет в наличии</v>
      </c>
      <c r="M488" s="103" t="s">
        <v>1401</v>
      </c>
    </row>
    <row r="489" spans="1:13" s="49" customFormat="1" ht="21" x14ac:dyDescent="0.3">
      <c r="A489" s="250" t="s">
        <v>1711</v>
      </c>
      <c r="B489" s="250" t="s">
        <v>1711</v>
      </c>
      <c r="C489" s="233" t="s">
        <v>350</v>
      </c>
      <c r="D489" s="251" t="s">
        <v>1711</v>
      </c>
      <c r="E489" s="252" t="s">
        <v>1711</v>
      </c>
      <c r="F489" s="149"/>
      <c r="G489" s="149"/>
      <c r="H489" s="168"/>
      <c r="I489" s="149"/>
      <c r="J489" s="254" t="s">
        <v>1711</v>
      </c>
      <c r="K489" s="100"/>
      <c r="L489" s="70" t="str">
        <f t="shared" si="86"/>
        <v>.</v>
      </c>
      <c r="M489" s="147"/>
    </row>
    <row r="490" spans="1:13" s="49" customFormat="1" ht="14.5" x14ac:dyDescent="0.3">
      <c r="A490" s="166" t="str">
        <f t="shared" si="82"/>
        <v>фото</v>
      </c>
      <c r="B490" s="186">
        <v>238</v>
      </c>
      <c r="C490" s="4" t="s">
        <v>349</v>
      </c>
      <c r="D490" s="33" t="s">
        <v>67</v>
      </c>
      <c r="E490" s="1"/>
      <c r="F490" s="11">
        <f t="shared" si="85"/>
        <v>130</v>
      </c>
      <c r="G490" s="10" t="s">
        <v>689</v>
      </c>
      <c r="H490" s="60"/>
      <c r="I490" s="11">
        <f t="shared" ref="I490:I521" si="88">F490*H490</f>
        <v>0</v>
      </c>
      <c r="J490" s="68"/>
      <c r="K490" s="99">
        <v>130</v>
      </c>
      <c r="L490" s="70" t="str">
        <f t="shared" si="86"/>
        <v>.</v>
      </c>
      <c r="M490" s="103" t="s">
        <v>1519</v>
      </c>
    </row>
    <row r="491" spans="1:13" s="49" customFormat="1" ht="14.5" hidden="1" x14ac:dyDescent="0.3">
      <c r="A491" s="165" t="str">
        <f t="shared" si="82"/>
        <v>фото</v>
      </c>
      <c r="B491" s="227">
        <v>784</v>
      </c>
      <c r="C491" s="228" t="s">
        <v>352</v>
      </c>
      <c r="D491" s="6" t="s">
        <v>187</v>
      </c>
      <c r="E491" s="2" t="s">
        <v>10</v>
      </c>
      <c r="F491" s="225">
        <f t="shared" si="85"/>
        <v>450</v>
      </c>
      <c r="G491" s="13"/>
      <c r="H491" s="35"/>
      <c r="I491" s="14">
        <f t="shared" si="88"/>
        <v>0</v>
      </c>
      <c r="J491" s="69"/>
      <c r="K491" s="99">
        <v>450</v>
      </c>
      <c r="L491" s="70" t="str">
        <f t="shared" si="86"/>
        <v>нет в наличии</v>
      </c>
      <c r="M491" s="103" t="s">
        <v>1186</v>
      </c>
    </row>
    <row r="492" spans="1:13" s="49" customFormat="1" ht="14.5" x14ac:dyDescent="0.3">
      <c r="A492" s="166" t="str">
        <f t="shared" si="82"/>
        <v>фото</v>
      </c>
      <c r="B492" s="186">
        <v>568</v>
      </c>
      <c r="C492" s="4" t="s">
        <v>351</v>
      </c>
      <c r="D492" s="33" t="s">
        <v>48</v>
      </c>
      <c r="E492" s="1" t="s">
        <v>1775</v>
      </c>
      <c r="F492" s="11">
        <f t="shared" si="85"/>
        <v>190</v>
      </c>
      <c r="G492" s="10" t="s">
        <v>690</v>
      </c>
      <c r="H492" s="60"/>
      <c r="I492" s="11">
        <f t="shared" si="88"/>
        <v>0</v>
      </c>
      <c r="J492" s="68"/>
      <c r="K492" s="99">
        <v>190</v>
      </c>
      <c r="L492" s="70" t="str">
        <f t="shared" si="86"/>
        <v>.</v>
      </c>
      <c r="M492" s="103" t="s">
        <v>1186</v>
      </c>
    </row>
    <row r="493" spans="1:13" s="49" customFormat="1" ht="14.5" x14ac:dyDescent="0.3">
      <c r="A493" s="166" t="str">
        <f t="shared" ref="A493:A559" si="89">HYPERLINK("https://my-goldfish.ru/images/"&amp;M493,"фото")</f>
        <v>фото</v>
      </c>
      <c r="B493" s="186">
        <v>1872</v>
      </c>
      <c r="C493" s="4" t="s">
        <v>824</v>
      </c>
      <c r="D493" s="33" t="s">
        <v>67</v>
      </c>
      <c r="E493" s="1"/>
      <c r="F493" s="11">
        <f t="shared" si="85"/>
        <v>140</v>
      </c>
      <c r="G493" s="10" t="s">
        <v>689</v>
      </c>
      <c r="H493" s="60"/>
      <c r="I493" s="11">
        <f t="shared" si="88"/>
        <v>0</v>
      </c>
      <c r="J493" s="68"/>
      <c r="K493" s="99">
        <v>140</v>
      </c>
      <c r="L493" s="70" t="str">
        <f t="shared" si="86"/>
        <v>.</v>
      </c>
      <c r="M493" s="103" t="s">
        <v>1186</v>
      </c>
    </row>
    <row r="494" spans="1:13" s="49" customFormat="1" ht="14.5" hidden="1" x14ac:dyDescent="0.3">
      <c r="A494" s="165" t="str">
        <f t="shared" si="89"/>
        <v>фото</v>
      </c>
      <c r="B494" s="185">
        <v>1883</v>
      </c>
      <c r="C494" s="5" t="s">
        <v>825</v>
      </c>
      <c r="D494" s="6" t="s">
        <v>67</v>
      </c>
      <c r="E494" s="2" t="s">
        <v>10</v>
      </c>
      <c r="F494" s="14">
        <f t="shared" si="85"/>
        <v>140</v>
      </c>
      <c r="G494" s="13" t="s">
        <v>689</v>
      </c>
      <c r="H494" s="35"/>
      <c r="I494" s="14">
        <f t="shared" si="88"/>
        <v>0</v>
      </c>
      <c r="J494" s="69"/>
      <c r="K494" s="99">
        <v>140</v>
      </c>
      <c r="L494" s="70" t="str">
        <f t="shared" si="86"/>
        <v>нет в наличии</v>
      </c>
      <c r="M494" s="103" t="s">
        <v>1280</v>
      </c>
    </row>
    <row r="495" spans="1:13" s="49" customFormat="1" ht="14.5" x14ac:dyDescent="0.3">
      <c r="A495" s="438" t="str">
        <f t="shared" si="89"/>
        <v>фото</v>
      </c>
      <c r="B495" s="439">
        <v>857</v>
      </c>
      <c r="C495" s="440" t="s">
        <v>695</v>
      </c>
      <c r="D495" s="441" t="s">
        <v>67</v>
      </c>
      <c r="E495" s="442" t="s">
        <v>1775</v>
      </c>
      <c r="F495" s="444">
        <f t="shared" si="85"/>
        <v>160</v>
      </c>
      <c r="G495" s="445" t="s">
        <v>689</v>
      </c>
      <c r="H495" s="446"/>
      <c r="I495" s="443">
        <f t="shared" si="88"/>
        <v>0</v>
      </c>
      <c r="J495" s="447"/>
      <c r="K495" s="99">
        <v>160</v>
      </c>
      <c r="L495" s="70" t="str">
        <f t="shared" si="86"/>
        <v>.</v>
      </c>
      <c r="M495" s="103" t="s">
        <v>353</v>
      </c>
    </row>
    <row r="496" spans="1:13" s="49" customFormat="1" ht="14.5" hidden="1" x14ac:dyDescent="0.3">
      <c r="A496" s="165" t="str">
        <f t="shared" si="89"/>
        <v>фото</v>
      </c>
      <c r="B496" s="227">
        <v>1000</v>
      </c>
      <c r="C496" s="228" t="s">
        <v>696</v>
      </c>
      <c r="D496" s="6" t="s">
        <v>67</v>
      </c>
      <c r="E496" s="2" t="s">
        <v>10</v>
      </c>
      <c r="F496" s="225">
        <f t="shared" si="85"/>
        <v>160</v>
      </c>
      <c r="G496" s="13" t="s">
        <v>689</v>
      </c>
      <c r="H496" s="35"/>
      <c r="I496" s="14">
        <f t="shared" si="88"/>
        <v>0</v>
      </c>
      <c r="J496" s="69"/>
      <c r="K496" s="99">
        <v>160</v>
      </c>
      <c r="L496" s="70" t="str">
        <f t="shared" si="86"/>
        <v>нет в наличии</v>
      </c>
      <c r="M496" s="103" t="s">
        <v>354</v>
      </c>
    </row>
    <row r="497" spans="1:13" s="49" customFormat="1" ht="14.5" hidden="1" x14ac:dyDescent="0.3">
      <c r="A497" s="165" t="str">
        <f t="shared" si="89"/>
        <v>фото</v>
      </c>
      <c r="B497" s="227">
        <v>1910</v>
      </c>
      <c r="C497" s="228" t="s">
        <v>358</v>
      </c>
      <c r="D497" s="6" t="s">
        <v>25</v>
      </c>
      <c r="E497" s="2" t="s">
        <v>10</v>
      </c>
      <c r="F497" s="225">
        <f t="shared" si="85"/>
        <v>110</v>
      </c>
      <c r="G497" s="13" t="s">
        <v>689</v>
      </c>
      <c r="H497" s="35"/>
      <c r="I497" s="14">
        <f t="shared" si="88"/>
        <v>0</v>
      </c>
      <c r="J497" s="69"/>
      <c r="K497" s="99">
        <v>110</v>
      </c>
      <c r="L497" s="70" t="str">
        <f t="shared" si="86"/>
        <v>нет в наличии</v>
      </c>
      <c r="M497" s="103" t="s">
        <v>359</v>
      </c>
    </row>
    <row r="498" spans="1:13" s="49" customFormat="1" ht="14.5" x14ac:dyDescent="0.3">
      <c r="A498" s="166" t="str">
        <f t="shared" si="89"/>
        <v>фото</v>
      </c>
      <c r="B498" s="186">
        <v>308</v>
      </c>
      <c r="C498" s="4" t="s">
        <v>360</v>
      </c>
      <c r="D498" s="33" t="s">
        <v>67</v>
      </c>
      <c r="E498" s="1"/>
      <c r="F498" s="11">
        <f t="shared" si="85"/>
        <v>150</v>
      </c>
      <c r="G498" s="10" t="s">
        <v>689</v>
      </c>
      <c r="H498" s="60"/>
      <c r="I498" s="11">
        <f t="shared" si="88"/>
        <v>0</v>
      </c>
      <c r="J498" s="68"/>
      <c r="K498" s="99">
        <v>150</v>
      </c>
      <c r="L498" s="70" t="str">
        <f t="shared" si="86"/>
        <v>.</v>
      </c>
      <c r="M498" s="103" t="s">
        <v>1187</v>
      </c>
    </row>
    <row r="499" spans="1:13" s="49" customFormat="1" ht="14.5" hidden="1" x14ac:dyDescent="0.3">
      <c r="A499" s="165" t="str">
        <f t="shared" ref="A499" si="90">HYPERLINK("https://my-goldfish.ru/images/"&amp;M499,"фото")</f>
        <v>фото</v>
      </c>
      <c r="B499" s="227">
        <v>2254</v>
      </c>
      <c r="C499" s="228" t="s">
        <v>1681</v>
      </c>
      <c r="D499" s="6" t="s">
        <v>1338</v>
      </c>
      <c r="E499" s="2" t="s">
        <v>10</v>
      </c>
      <c r="F499" s="225">
        <f t="shared" si="85"/>
        <v>150</v>
      </c>
      <c r="G499" s="13" t="s">
        <v>689</v>
      </c>
      <c r="H499" s="35"/>
      <c r="I499" s="14">
        <f t="shared" si="88"/>
        <v>0</v>
      </c>
      <c r="J499" s="69"/>
      <c r="K499" s="99">
        <v>150</v>
      </c>
      <c r="L499" s="70" t="str">
        <f t="shared" si="86"/>
        <v>нет в наличии</v>
      </c>
      <c r="M499" s="103" t="s">
        <v>1682</v>
      </c>
    </row>
    <row r="500" spans="1:13" s="49" customFormat="1" ht="14.5" hidden="1" x14ac:dyDescent="0.3">
      <c r="A500" s="165" t="str">
        <f t="shared" si="89"/>
        <v>фото</v>
      </c>
      <c r="B500" s="227">
        <v>516</v>
      </c>
      <c r="C500" s="228" t="s">
        <v>363</v>
      </c>
      <c r="D500" s="6" t="s">
        <v>6</v>
      </c>
      <c r="E500" s="2" t="s">
        <v>10</v>
      </c>
      <c r="F500" s="225">
        <f t="shared" si="85"/>
        <v>150</v>
      </c>
      <c r="G500" s="13" t="s">
        <v>689</v>
      </c>
      <c r="H500" s="35"/>
      <c r="I500" s="14">
        <f t="shared" si="88"/>
        <v>0</v>
      </c>
      <c r="J500" s="69"/>
      <c r="K500" s="99">
        <v>150</v>
      </c>
      <c r="L500" s="70" t="str">
        <f t="shared" si="86"/>
        <v>нет в наличии</v>
      </c>
      <c r="M500" s="103" t="s">
        <v>1522</v>
      </c>
    </row>
    <row r="501" spans="1:13" s="49" customFormat="1" ht="14.5" hidden="1" x14ac:dyDescent="0.3">
      <c r="A501" s="165" t="str">
        <f t="shared" si="89"/>
        <v>фото</v>
      </c>
      <c r="B501" s="227">
        <v>2206</v>
      </c>
      <c r="C501" s="228" t="s">
        <v>1582</v>
      </c>
      <c r="D501" s="6" t="s">
        <v>6</v>
      </c>
      <c r="E501" s="2" t="s">
        <v>10</v>
      </c>
      <c r="F501" s="225">
        <f t="shared" si="85"/>
        <v>110</v>
      </c>
      <c r="G501" s="13" t="s">
        <v>689</v>
      </c>
      <c r="H501" s="35"/>
      <c r="I501" s="14">
        <f t="shared" si="88"/>
        <v>0</v>
      </c>
      <c r="J501" s="69"/>
      <c r="K501" s="99">
        <v>110</v>
      </c>
      <c r="L501" s="70" t="str">
        <f t="shared" si="86"/>
        <v>нет в наличии</v>
      </c>
      <c r="M501" s="103" t="s">
        <v>1188</v>
      </c>
    </row>
    <row r="502" spans="1:13" s="49" customFormat="1" ht="14.5" x14ac:dyDescent="0.3">
      <c r="A502" s="166" t="str">
        <f t="shared" si="89"/>
        <v>фото</v>
      </c>
      <c r="B502" s="186">
        <v>210</v>
      </c>
      <c r="C502" s="4" t="s">
        <v>362</v>
      </c>
      <c r="D502" s="33" t="s">
        <v>1338</v>
      </c>
      <c r="E502" s="1"/>
      <c r="F502" s="11">
        <f t="shared" si="85"/>
        <v>80</v>
      </c>
      <c r="G502" s="10" t="s">
        <v>691</v>
      </c>
      <c r="H502" s="37"/>
      <c r="I502" s="11">
        <f t="shared" si="88"/>
        <v>0</v>
      </c>
      <c r="J502" s="68"/>
      <c r="K502" s="99">
        <v>80</v>
      </c>
      <c r="L502" s="70" t="str">
        <f t="shared" si="86"/>
        <v>.</v>
      </c>
      <c r="M502" s="103" t="s">
        <v>1188</v>
      </c>
    </row>
    <row r="503" spans="1:13" s="49" customFormat="1" ht="14.5" hidden="1" x14ac:dyDescent="0.3">
      <c r="A503" s="165" t="str">
        <f t="shared" si="89"/>
        <v>фото</v>
      </c>
      <c r="B503" s="227">
        <v>76</v>
      </c>
      <c r="C503" s="228" t="s">
        <v>1273</v>
      </c>
      <c r="D503" s="6" t="s">
        <v>6</v>
      </c>
      <c r="E503" s="2" t="s">
        <v>10</v>
      </c>
      <c r="F503" s="225">
        <f t="shared" si="85"/>
        <v>110</v>
      </c>
      <c r="G503" s="13" t="s">
        <v>689</v>
      </c>
      <c r="H503" s="35"/>
      <c r="I503" s="14">
        <f t="shared" si="88"/>
        <v>0</v>
      </c>
      <c r="J503" s="69"/>
      <c r="K503" s="99">
        <v>110</v>
      </c>
      <c r="L503" s="70" t="str">
        <f t="shared" si="86"/>
        <v>нет в наличии</v>
      </c>
      <c r="M503" s="103" t="s">
        <v>1189</v>
      </c>
    </row>
    <row r="504" spans="1:13" s="49" customFormat="1" ht="14.5" x14ac:dyDescent="0.3">
      <c r="A504" s="166" t="str">
        <f t="shared" si="89"/>
        <v>фото</v>
      </c>
      <c r="B504" s="186">
        <v>91</v>
      </c>
      <c r="C504" s="4" t="s">
        <v>361</v>
      </c>
      <c r="D504" s="33" t="s">
        <v>1338</v>
      </c>
      <c r="E504" s="1"/>
      <c r="F504" s="11">
        <f t="shared" si="85"/>
        <v>80</v>
      </c>
      <c r="G504" s="10" t="s">
        <v>691</v>
      </c>
      <c r="H504" s="37"/>
      <c r="I504" s="11">
        <f t="shared" si="88"/>
        <v>0</v>
      </c>
      <c r="J504" s="68"/>
      <c r="K504" s="99">
        <v>80</v>
      </c>
      <c r="L504" s="70" t="str">
        <f t="shared" si="86"/>
        <v>.</v>
      </c>
      <c r="M504" s="103" t="s">
        <v>1189</v>
      </c>
    </row>
    <row r="505" spans="1:13" s="49" customFormat="1" ht="14.5" x14ac:dyDescent="0.3">
      <c r="A505" s="166" t="str">
        <f t="shared" si="89"/>
        <v>фото</v>
      </c>
      <c r="B505" s="186">
        <v>2166</v>
      </c>
      <c r="C505" s="4" t="s">
        <v>1274</v>
      </c>
      <c r="D505" s="33" t="s">
        <v>1338</v>
      </c>
      <c r="E505" s="1"/>
      <c r="F505" s="11">
        <f t="shared" si="85"/>
        <v>80</v>
      </c>
      <c r="G505" s="10" t="s">
        <v>691</v>
      </c>
      <c r="H505" s="37"/>
      <c r="I505" s="11">
        <f t="shared" si="88"/>
        <v>0</v>
      </c>
      <c r="J505" s="68"/>
      <c r="K505" s="99">
        <v>80</v>
      </c>
      <c r="L505" s="70" t="str">
        <f t="shared" si="86"/>
        <v>.</v>
      </c>
      <c r="M505" s="103" t="s">
        <v>1275</v>
      </c>
    </row>
    <row r="506" spans="1:13" s="49" customFormat="1" ht="14.5" x14ac:dyDescent="0.3">
      <c r="A506" s="166" t="str">
        <f t="shared" si="89"/>
        <v>фото</v>
      </c>
      <c r="B506" s="186">
        <v>245</v>
      </c>
      <c r="C506" s="4" t="s">
        <v>364</v>
      </c>
      <c r="D506" s="33" t="s">
        <v>1413</v>
      </c>
      <c r="E506" s="1"/>
      <c r="F506" s="11">
        <f t="shared" si="85"/>
        <v>190</v>
      </c>
      <c r="G506" s="10" t="s">
        <v>689</v>
      </c>
      <c r="H506" s="60"/>
      <c r="I506" s="11">
        <f t="shared" si="88"/>
        <v>0</v>
      </c>
      <c r="J506" s="68"/>
      <c r="K506" s="99">
        <v>190</v>
      </c>
      <c r="L506" s="70" t="str">
        <f t="shared" si="86"/>
        <v>.</v>
      </c>
      <c r="M506" s="103" t="s">
        <v>1190</v>
      </c>
    </row>
    <row r="507" spans="1:13" s="49" customFormat="1" ht="14.5" hidden="1" x14ac:dyDescent="0.3">
      <c r="A507" s="165" t="str">
        <f t="shared" si="89"/>
        <v>фото</v>
      </c>
      <c r="B507" s="185">
        <v>2121</v>
      </c>
      <c r="C507" s="5" t="s">
        <v>1034</v>
      </c>
      <c r="D507" s="6" t="s">
        <v>1338</v>
      </c>
      <c r="E507" s="2" t="s">
        <v>10</v>
      </c>
      <c r="F507" s="14">
        <f t="shared" si="85"/>
        <v>200</v>
      </c>
      <c r="G507" s="13" t="s">
        <v>689</v>
      </c>
      <c r="H507" s="35"/>
      <c r="I507" s="14">
        <f t="shared" si="88"/>
        <v>0</v>
      </c>
      <c r="J507" s="69"/>
      <c r="K507" s="99">
        <v>200</v>
      </c>
      <c r="L507" s="70" t="str">
        <f t="shared" si="86"/>
        <v>нет в наличии</v>
      </c>
      <c r="M507" s="103" t="s">
        <v>1191</v>
      </c>
    </row>
    <row r="508" spans="1:13" s="49" customFormat="1" ht="14.5" hidden="1" x14ac:dyDescent="0.3">
      <c r="A508" s="165" t="str">
        <f t="shared" ref="A508" si="91">HYPERLINK("https://my-goldfish.ru/images/"&amp;M508,"фото")</f>
        <v>фото</v>
      </c>
      <c r="B508" s="185">
        <v>2260</v>
      </c>
      <c r="C508" s="5" t="s">
        <v>1687</v>
      </c>
      <c r="D508" s="6" t="s">
        <v>1338</v>
      </c>
      <c r="E508" s="2" t="s">
        <v>10</v>
      </c>
      <c r="F508" s="14">
        <f t="shared" si="85"/>
        <v>80</v>
      </c>
      <c r="G508" s="13" t="s">
        <v>689</v>
      </c>
      <c r="H508" s="35"/>
      <c r="I508" s="14">
        <f t="shared" si="88"/>
        <v>0</v>
      </c>
      <c r="J508" s="69"/>
      <c r="K508" s="99">
        <v>80</v>
      </c>
      <c r="L508" s="70" t="str">
        <f t="shared" si="86"/>
        <v>нет в наличии</v>
      </c>
      <c r="M508" s="103" t="s">
        <v>1690</v>
      </c>
    </row>
    <row r="509" spans="1:13" s="49" customFormat="1" ht="14.5" hidden="1" x14ac:dyDescent="0.3">
      <c r="A509" s="165" t="str">
        <f t="shared" si="89"/>
        <v>фото</v>
      </c>
      <c r="B509" s="237">
        <v>75</v>
      </c>
      <c r="C509" s="238" t="s">
        <v>365</v>
      </c>
      <c r="D509" s="239" t="s">
        <v>6</v>
      </c>
      <c r="E509" s="2" t="s">
        <v>10</v>
      </c>
      <c r="F509" s="14">
        <f t="shared" si="85"/>
        <v>250</v>
      </c>
      <c r="G509" s="13" t="s">
        <v>689</v>
      </c>
      <c r="H509" s="35"/>
      <c r="I509" s="14">
        <f t="shared" si="88"/>
        <v>0</v>
      </c>
      <c r="J509" s="69"/>
      <c r="K509" s="99">
        <v>250</v>
      </c>
      <c r="L509" s="70" t="str">
        <f t="shared" si="86"/>
        <v>нет в наличии</v>
      </c>
      <c r="M509" s="103" t="s">
        <v>1521</v>
      </c>
    </row>
    <row r="510" spans="1:13" s="49" customFormat="1" ht="14.5" x14ac:dyDescent="0.3">
      <c r="A510" s="166" t="str">
        <f t="shared" si="89"/>
        <v>фото</v>
      </c>
      <c r="B510" s="186">
        <v>2234</v>
      </c>
      <c r="C510" s="4" t="s">
        <v>1619</v>
      </c>
      <c r="D510" s="33" t="s">
        <v>1340</v>
      </c>
      <c r="E510" s="1"/>
      <c r="F510" s="11">
        <f t="shared" si="85"/>
        <v>190</v>
      </c>
      <c r="G510" s="10" t="s">
        <v>689</v>
      </c>
      <c r="H510" s="60"/>
      <c r="I510" s="11">
        <f t="shared" si="88"/>
        <v>0</v>
      </c>
      <c r="J510" s="68"/>
      <c r="K510" s="99">
        <v>190</v>
      </c>
      <c r="L510" s="70" t="str">
        <f t="shared" si="86"/>
        <v>.</v>
      </c>
      <c r="M510" s="103" t="s">
        <v>1521</v>
      </c>
    </row>
    <row r="511" spans="1:13" s="49" customFormat="1" ht="14.5" hidden="1" x14ac:dyDescent="0.3">
      <c r="A511" s="165" t="str">
        <f t="shared" si="89"/>
        <v>фото</v>
      </c>
      <c r="B511" s="185">
        <v>459</v>
      </c>
      <c r="C511" s="5" t="s">
        <v>366</v>
      </c>
      <c r="D511" s="6" t="s">
        <v>1340</v>
      </c>
      <c r="E511" s="2" t="s">
        <v>10</v>
      </c>
      <c r="F511" s="14">
        <f t="shared" si="85"/>
        <v>270</v>
      </c>
      <c r="G511" s="256" t="s">
        <v>689</v>
      </c>
      <c r="H511" s="35"/>
      <c r="I511" s="14">
        <f t="shared" si="88"/>
        <v>0</v>
      </c>
      <c r="J511" s="69"/>
      <c r="K511" s="99">
        <v>270</v>
      </c>
      <c r="L511" s="70" t="str">
        <f t="shared" si="86"/>
        <v>нет в наличии</v>
      </c>
      <c r="M511" s="103" t="s">
        <v>1192</v>
      </c>
    </row>
    <row r="512" spans="1:13" s="49" customFormat="1" ht="14.5" hidden="1" x14ac:dyDescent="0.3">
      <c r="A512" s="165" t="str">
        <f t="shared" si="89"/>
        <v>фото</v>
      </c>
      <c r="B512" s="227">
        <v>2238</v>
      </c>
      <c r="C512" s="228" t="s">
        <v>1638</v>
      </c>
      <c r="D512" s="6" t="s">
        <v>499</v>
      </c>
      <c r="E512" s="2" t="s">
        <v>10</v>
      </c>
      <c r="F512" s="225">
        <f t="shared" si="85"/>
        <v>310</v>
      </c>
      <c r="G512" s="13" t="s">
        <v>689</v>
      </c>
      <c r="H512" s="35"/>
      <c r="I512" s="14">
        <f t="shared" si="88"/>
        <v>0</v>
      </c>
      <c r="J512" s="69"/>
      <c r="K512" s="99">
        <v>310</v>
      </c>
      <c r="L512" s="70" t="str">
        <f t="shared" si="86"/>
        <v>нет в наличии</v>
      </c>
      <c r="M512" s="103" t="s">
        <v>1192</v>
      </c>
    </row>
    <row r="513" spans="1:13" s="49" customFormat="1" ht="14.5" hidden="1" x14ac:dyDescent="0.3">
      <c r="A513" s="165" t="str">
        <f t="shared" si="89"/>
        <v>фото</v>
      </c>
      <c r="B513" s="185">
        <v>2235</v>
      </c>
      <c r="C513" s="5" t="s">
        <v>1620</v>
      </c>
      <c r="D513" s="6" t="s">
        <v>1340</v>
      </c>
      <c r="E513" s="2" t="s">
        <v>10</v>
      </c>
      <c r="F513" s="14">
        <f t="shared" si="85"/>
        <v>270</v>
      </c>
      <c r="G513" s="13" t="s">
        <v>689</v>
      </c>
      <c r="H513" s="35"/>
      <c r="I513" s="14">
        <f t="shared" si="88"/>
        <v>0</v>
      </c>
      <c r="J513" s="69"/>
      <c r="K513" s="99">
        <v>270</v>
      </c>
      <c r="L513" s="70" t="str">
        <f t="shared" si="86"/>
        <v>нет в наличии</v>
      </c>
      <c r="M513" s="103" t="s">
        <v>1192</v>
      </c>
    </row>
    <row r="514" spans="1:13" s="49" customFormat="1" ht="14.5" hidden="1" x14ac:dyDescent="0.3">
      <c r="A514" s="165" t="str">
        <f t="shared" si="89"/>
        <v>фото</v>
      </c>
      <c r="B514" s="185">
        <v>157</v>
      </c>
      <c r="C514" s="102" t="s">
        <v>1616</v>
      </c>
      <c r="D514" s="6" t="s">
        <v>4</v>
      </c>
      <c r="E514" s="2" t="s">
        <v>10</v>
      </c>
      <c r="F514" s="14">
        <f t="shared" si="85"/>
        <v>460</v>
      </c>
      <c r="G514" s="13"/>
      <c r="H514" s="35"/>
      <c r="I514" s="14">
        <f t="shared" si="88"/>
        <v>0</v>
      </c>
      <c r="J514" s="69"/>
      <c r="K514" s="99">
        <v>460</v>
      </c>
      <c r="L514" s="70" t="str">
        <f t="shared" si="86"/>
        <v>нет в наличии</v>
      </c>
      <c r="M514" s="103" t="s">
        <v>1398</v>
      </c>
    </row>
    <row r="515" spans="1:13" s="49" customFormat="1" ht="14.5" hidden="1" x14ac:dyDescent="0.3">
      <c r="A515" s="165" t="str">
        <f t="shared" si="89"/>
        <v>фото</v>
      </c>
      <c r="B515" s="227">
        <v>177</v>
      </c>
      <c r="C515" s="228" t="s">
        <v>367</v>
      </c>
      <c r="D515" s="6" t="s">
        <v>25</v>
      </c>
      <c r="E515" s="2" t="s">
        <v>10</v>
      </c>
      <c r="F515" s="225">
        <f t="shared" si="85"/>
        <v>110</v>
      </c>
      <c r="G515" s="13" t="s">
        <v>689</v>
      </c>
      <c r="H515" s="35"/>
      <c r="I515" s="14">
        <f t="shared" si="88"/>
        <v>0</v>
      </c>
      <c r="J515" s="69"/>
      <c r="K515" s="99">
        <v>110</v>
      </c>
      <c r="L515" s="70" t="str">
        <f t="shared" si="86"/>
        <v>нет в наличии</v>
      </c>
      <c r="M515" s="103" t="s">
        <v>1617</v>
      </c>
    </row>
    <row r="516" spans="1:13" s="49" customFormat="1" ht="14.5" x14ac:dyDescent="0.3">
      <c r="A516" s="166" t="str">
        <f t="shared" si="89"/>
        <v>фото</v>
      </c>
      <c r="B516" s="186">
        <v>178</v>
      </c>
      <c r="C516" s="4" t="s">
        <v>368</v>
      </c>
      <c r="D516" s="33" t="s">
        <v>25</v>
      </c>
      <c r="E516" s="1"/>
      <c r="F516" s="11">
        <f t="shared" si="85"/>
        <v>110</v>
      </c>
      <c r="G516" s="10" t="s">
        <v>689</v>
      </c>
      <c r="H516" s="60"/>
      <c r="I516" s="11">
        <f t="shared" si="88"/>
        <v>0</v>
      </c>
      <c r="J516" s="68"/>
      <c r="K516" s="99">
        <v>110</v>
      </c>
      <c r="L516" s="70" t="str">
        <f t="shared" si="86"/>
        <v>.</v>
      </c>
      <c r="M516" s="103" t="s">
        <v>1523</v>
      </c>
    </row>
    <row r="517" spans="1:13" s="49" customFormat="1" ht="14.5" hidden="1" x14ac:dyDescent="0.3">
      <c r="A517" s="165" t="str">
        <f t="shared" si="89"/>
        <v>фото</v>
      </c>
      <c r="B517" s="185">
        <v>837</v>
      </c>
      <c r="C517" s="5" t="s">
        <v>1104</v>
      </c>
      <c r="D517" s="6" t="s">
        <v>1339</v>
      </c>
      <c r="E517" s="2" t="s">
        <v>10</v>
      </c>
      <c r="F517" s="14">
        <f t="shared" si="85"/>
        <v>230</v>
      </c>
      <c r="G517" s="13" t="s">
        <v>689</v>
      </c>
      <c r="H517" s="35"/>
      <c r="I517" s="14">
        <f t="shared" si="88"/>
        <v>0</v>
      </c>
      <c r="J517" s="69"/>
      <c r="K517" s="99">
        <v>230</v>
      </c>
      <c r="L517" s="70" t="str">
        <f t="shared" si="86"/>
        <v>нет в наличии</v>
      </c>
      <c r="M517" s="103" t="s">
        <v>1193</v>
      </c>
    </row>
    <row r="518" spans="1:13" s="49" customFormat="1" ht="14.5" hidden="1" x14ac:dyDescent="0.3">
      <c r="A518" s="165" t="str">
        <f t="shared" si="89"/>
        <v>фото</v>
      </c>
      <c r="B518" s="185">
        <v>650</v>
      </c>
      <c r="C518" s="5" t="s">
        <v>369</v>
      </c>
      <c r="D518" s="6" t="s">
        <v>4</v>
      </c>
      <c r="E518" s="2" t="s">
        <v>10</v>
      </c>
      <c r="F518" s="14">
        <f t="shared" si="85"/>
        <v>110</v>
      </c>
      <c r="G518" s="13" t="s">
        <v>689</v>
      </c>
      <c r="H518" s="35"/>
      <c r="I518" s="14">
        <f t="shared" si="88"/>
        <v>0</v>
      </c>
      <c r="J518" s="69"/>
      <c r="K518" s="99">
        <v>110</v>
      </c>
      <c r="L518" s="70" t="str">
        <f t="shared" si="86"/>
        <v>нет в наличии</v>
      </c>
      <c r="M518" s="103" t="s">
        <v>1524</v>
      </c>
    </row>
    <row r="519" spans="1:13" s="49" customFormat="1" ht="14.5" hidden="1" x14ac:dyDescent="0.3">
      <c r="A519" s="165" t="str">
        <f t="shared" si="89"/>
        <v>фото</v>
      </c>
      <c r="B519" s="227">
        <v>2251</v>
      </c>
      <c r="C519" s="228" t="s">
        <v>1670</v>
      </c>
      <c r="D519" s="6" t="s">
        <v>27</v>
      </c>
      <c r="E519" s="2" t="s">
        <v>10</v>
      </c>
      <c r="F519" s="225">
        <f t="shared" si="85"/>
        <v>240</v>
      </c>
      <c r="G519" s="13" t="s">
        <v>690</v>
      </c>
      <c r="H519" s="35"/>
      <c r="I519" s="14">
        <f t="shared" si="88"/>
        <v>0</v>
      </c>
      <c r="J519" s="69"/>
      <c r="K519" s="99">
        <v>240</v>
      </c>
      <c r="L519" s="70" t="str">
        <f t="shared" si="86"/>
        <v>нет в наличии</v>
      </c>
      <c r="M519" s="103" t="s">
        <v>1194</v>
      </c>
    </row>
    <row r="520" spans="1:13" s="49" customFormat="1" ht="14.5" hidden="1" x14ac:dyDescent="0.3">
      <c r="A520" s="165" t="str">
        <f t="shared" si="89"/>
        <v>фото</v>
      </c>
      <c r="B520" s="185">
        <v>133</v>
      </c>
      <c r="C520" s="5" t="s">
        <v>370</v>
      </c>
      <c r="D520" s="6" t="s">
        <v>464</v>
      </c>
      <c r="E520" s="2" t="s">
        <v>10</v>
      </c>
      <c r="F520" s="14">
        <f t="shared" si="85"/>
        <v>170</v>
      </c>
      <c r="G520" s="13" t="s">
        <v>690</v>
      </c>
      <c r="H520" s="35"/>
      <c r="I520" s="14">
        <f t="shared" si="88"/>
        <v>0</v>
      </c>
      <c r="J520" s="69"/>
      <c r="K520" s="99">
        <v>170</v>
      </c>
      <c r="L520" s="70" t="str">
        <f t="shared" si="86"/>
        <v>нет в наличии</v>
      </c>
      <c r="M520" s="103" t="s">
        <v>1194</v>
      </c>
    </row>
    <row r="521" spans="1:13" s="49" customFormat="1" ht="14.5" hidden="1" x14ac:dyDescent="0.3">
      <c r="A521" s="165" t="str">
        <f t="shared" si="89"/>
        <v>фото</v>
      </c>
      <c r="B521" s="185">
        <v>415</v>
      </c>
      <c r="C521" s="5" t="s">
        <v>371</v>
      </c>
      <c r="D521" s="6" t="s">
        <v>464</v>
      </c>
      <c r="E521" s="2" t="s">
        <v>10</v>
      </c>
      <c r="F521" s="14">
        <f t="shared" si="85"/>
        <v>190</v>
      </c>
      <c r="G521" s="13" t="s">
        <v>690</v>
      </c>
      <c r="H521" s="35"/>
      <c r="I521" s="14">
        <f t="shared" si="88"/>
        <v>0</v>
      </c>
      <c r="J521" s="69"/>
      <c r="K521" s="99">
        <v>190</v>
      </c>
      <c r="L521" s="70" t="str">
        <f t="shared" si="86"/>
        <v>нет в наличии</v>
      </c>
      <c r="M521" s="103" t="s">
        <v>1525</v>
      </c>
    </row>
    <row r="522" spans="1:13" s="49" customFormat="1" ht="14.5" hidden="1" x14ac:dyDescent="0.3">
      <c r="A522" s="165" t="str">
        <f t="shared" si="89"/>
        <v>фото</v>
      </c>
      <c r="B522" s="185">
        <v>1958</v>
      </c>
      <c r="C522" s="434" t="s">
        <v>909</v>
      </c>
      <c r="D522" s="6" t="s">
        <v>46</v>
      </c>
      <c r="E522" s="2" t="s">
        <v>10</v>
      </c>
      <c r="F522" s="14">
        <f t="shared" si="85"/>
        <v>330</v>
      </c>
      <c r="G522" s="13"/>
      <c r="H522" s="35"/>
      <c r="I522" s="14">
        <f t="shared" ref="I522:I553" si="92">F522*H522</f>
        <v>0</v>
      </c>
      <c r="J522" s="69"/>
      <c r="K522" s="99">
        <v>330</v>
      </c>
      <c r="L522" s="70" t="str">
        <f t="shared" si="86"/>
        <v>нет в наличии</v>
      </c>
      <c r="M522" s="103" t="s">
        <v>1195</v>
      </c>
    </row>
    <row r="523" spans="1:13" s="49" customFormat="1" ht="14.5" hidden="1" x14ac:dyDescent="0.3">
      <c r="A523" s="165" t="str">
        <f t="shared" si="89"/>
        <v>фото</v>
      </c>
      <c r="B523" s="227">
        <v>292</v>
      </c>
      <c r="C523" s="228" t="s">
        <v>910</v>
      </c>
      <c r="D523" s="6" t="s">
        <v>697</v>
      </c>
      <c r="E523" s="2" t="s">
        <v>10</v>
      </c>
      <c r="F523" s="225">
        <f t="shared" si="85"/>
        <v>460</v>
      </c>
      <c r="G523" s="13"/>
      <c r="H523" s="35"/>
      <c r="I523" s="14">
        <f t="shared" si="92"/>
        <v>0</v>
      </c>
      <c r="J523" s="69"/>
      <c r="K523" s="99">
        <v>460</v>
      </c>
      <c r="L523" s="70" t="str">
        <f t="shared" si="86"/>
        <v>нет в наличии</v>
      </c>
      <c r="M523" s="103" t="s">
        <v>1195</v>
      </c>
    </row>
    <row r="524" spans="1:13" s="49" customFormat="1" ht="14.5" x14ac:dyDescent="0.3">
      <c r="A524" s="166" t="str">
        <f t="shared" si="89"/>
        <v>фото</v>
      </c>
      <c r="B524" s="186">
        <v>179</v>
      </c>
      <c r="C524" s="4" t="s">
        <v>373</v>
      </c>
      <c r="D524" s="33" t="s">
        <v>502</v>
      </c>
      <c r="E524" s="1"/>
      <c r="F524" s="11">
        <f t="shared" si="85"/>
        <v>130</v>
      </c>
      <c r="G524" s="10" t="s">
        <v>689</v>
      </c>
      <c r="H524" s="60"/>
      <c r="I524" s="11">
        <f t="shared" si="92"/>
        <v>0</v>
      </c>
      <c r="J524" s="68"/>
      <c r="K524" s="99">
        <v>130</v>
      </c>
      <c r="L524" s="70" t="str">
        <f t="shared" si="86"/>
        <v>.</v>
      </c>
      <c r="M524" s="103" t="s">
        <v>1526</v>
      </c>
    </row>
    <row r="525" spans="1:13" s="49" customFormat="1" ht="14.5" x14ac:dyDescent="0.3">
      <c r="A525" s="166" t="str">
        <f t="shared" si="89"/>
        <v>фото</v>
      </c>
      <c r="B525" s="186">
        <v>105</v>
      </c>
      <c r="C525" s="4" t="s">
        <v>374</v>
      </c>
      <c r="D525" s="33" t="s">
        <v>12</v>
      </c>
      <c r="E525" s="1"/>
      <c r="F525" s="11">
        <f t="shared" si="85"/>
        <v>190</v>
      </c>
      <c r="G525" s="10" t="s">
        <v>690</v>
      </c>
      <c r="H525" s="60"/>
      <c r="I525" s="11">
        <f t="shared" si="92"/>
        <v>0</v>
      </c>
      <c r="J525" s="68"/>
      <c r="K525" s="99">
        <v>190</v>
      </c>
      <c r="L525" s="70" t="str">
        <f t="shared" si="86"/>
        <v>.</v>
      </c>
      <c r="M525" s="103" t="s">
        <v>1196</v>
      </c>
    </row>
    <row r="526" spans="1:13" s="49" customFormat="1" ht="14.5" x14ac:dyDescent="0.3">
      <c r="A526" s="166" t="str">
        <f t="shared" si="89"/>
        <v>фото</v>
      </c>
      <c r="B526" s="186">
        <v>434</v>
      </c>
      <c r="C526" s="4" t="s">
        <v>375</v>
      </c>
      <c r="D526" s="33" t="s">
        <v>12</v>
      </c>
      <c r="E526" s="1"/>
      <c r="F526" s="11">
        <f t="shared" si="85"/>
        <v>220</v>
      </c>
      <c r="G526" s="10" t="s">
        <v>690</v>
      </c>
      <c r="H526" s="60"/>
      <c r="I526" s="11">
        <f t="shared" si="92"/>
        <v>0</v>
      </c>
      <c r="J526" s="68"/>
      <c r="K526" s="99">
        <v>220</v>
      </c>
      <c r="L526" s="70" t="str">
        <f t="shared" si="86"/>
        <v>.</v>
      </c>
      <c r="M526" s="103" t="s">
        <v>1244</v>
      </c>
    </row>
    <row r="527" spans="1:13" s="49" customFormat="1" ht="14.5" hidden="1" x14ac:dyDescent="0.3">
      <c r="A527" s="165" t="str">
        <f t="shared" si="89"/>
        <v>фото</v>
      </c>
      <c r="B527" s="227">
        <v>2231</v>
      </c>
      <c r="C527" s="228" t="s">
        <v>1610</v>
      </c>
      <c r="D527" s="6" t="s">
        <v>57</v>
      </c>
      <c r="E527" s="2" t="s">
        <v>10</v>
      </c>
      <c r="F527" s="225">
        <f t="shared" si="85"/>
        <v>650</v>
      </c>
      <c r="G527" s="13"/>
      <c r="H527" s="35"/>
      <c r="I527" s="14">
        <f t="shared" si="92"/>
        <v>0</v>
      </c>
      <c r="J527" s="69"/>
      <c r="K527" s="99">
        <v>650</v>
      </c>
      <c r="L527" s="70" t="str">
        <f t="shared" si="86"/>
        <v>нет в наличии</v>
      </c>
      <c r="M527" s="103" t="s">
        <v>1197</v>
      </c>
    </row>
    <row r="528" spans="1:13" s="49" customFormat="1" ht="14.5" x14ac:dyDescent="0.3">
      <c r="A528" s="166" t="str">
        <f t="shared" si="89"/>
        <v>фото</v>
      </c>
      <c r="B528" s="186">
        <v>117</v>
      </c>
      <c r="C528" s="4" t="s">
        <v>372</v>
      </c>
      <c r="D528" s="33" t="s">
        <v>503</v>
      </c>
      <c r="E528" s="1"/>
      <c r="F528" s="11">
        <f t="shared" si="85"/>
        <v>490</v>
      </c>
      <c r="G528" s="10"/>
      <c r="H528" s="60"/>
      <c r="I528" s="11">
        <f t="shared" si="92"/>
        <v>0</v>
      </c>
      <c r="J528" s="68"/>
      <c r="K528" s="99">
        <v>490</v>
      </c>
      <c r="L528" s="70" t="str">
        <f t="shared" si="86"/>
        <v>.</v>
      </c>
      <c r="M528" s="103" t="s">
        <v>1197</v>
      </c>
    </row>
    <row r="529" spans="1:13" s="49" customFormat="1" ht="14.5" hidden="1" x14ac:dyDescent="0.3">
      <c r="A529" s="165" t="str">
        <f t="shared" ref="A529" si="93">HYPERLINK("https://my-goldfish.ru/images/"&amp;M529,"фото")</f>
        <v>фото</v>
      </c>
      <c r="B529" s="185">
        <v>70</v>
      </c>
      <c r="C529" s="5" t="s">
        <v>826</v>
      </c>
      <c r="D529" s="6" t="s">
        <v>4</v>
      </c>
      <c r="E529" s="2" t="s">
        <v>10</v>
      </c>
      <c r="F529" s="14">
        <f t="shared" ref="F529" si="94">K529</f>
        <v>270</v>
      </c>
      <c r="G529" s="13" t="s">
        <v>689</v>
      </c>
      <c r="H529" s="35"/>
      <c r="I529" s="14">
        <f t="shared" si="92"/>
        <v>0</v>
      </c>
      <c r="J529" s="69"/>
      <c r="K529" s="99">
        <v>270</v>
      </c>
      <c r="L529" s="70" t="str">
        <f t="shared" si="86"/>
        <v>нет в наличии</v>
      </c>
      <c r="M529" s="103" t="s">
        <v>1197</v>
      </c>
    </row>
    <row r="530" spans="1:13" s="49" customFormat="1" ht="14.5" hidden="1" x14ac:dyDescent="0.3">
      <c r="A530" s="165" t="str">
        <f t="shared" si="89"/>
        <v>фото</v>
      </c>
      <c r="B530" s="185">
        <v>2284</v>
      </c>
      <c r="C530" s="5" t="s">
        <v>1750</v>
      </c>
      <c r="D530" s="6" t="s">
        <v>4</v>
      </c>
      <c r="E530" s="2" t="s">
        <v>10</v>
      </c>
      <c r="F530" s="14">
        <f t="shared" si="85"/>
        <v>370</v>
      </c>
      <c r="G530" s="13" t="s">
        <v>690</v>
      </c>
      <c r="H530" s="35"/>
      <c r="I530" s="14">
        <f t="shared" si="92"/>
        <v>0</v>
      </c>
      <c r="J530" s="69"/>
      <c r="K530" s="99">
        <v>370</v>
      </c>
      <c r="L530" s="70" t="str">
        <f t="shared" si="86"/>
        <v>нет в наличии</v>
      </c>
      <c r="M530" s="103" t="s">
        <v>1197</v>
      </c>
    </row>
    <row r="531" spans="1:13" s="49" customFormat="1" ht="14.5" hidden="1" x14ac:dyDescent="0.3">
      <c r="A531" s="165" t="str">
        <f t="shared" si="89"/>
        <v>фото</v>
      </c>
      <c r="B531" s="185">
        <v>180</v>
      </c>
      <c r="C531" s="5" t="s">
        <v>1102</v>
      </c>
      <c r="D531" s="6" t="s">
        <v>25</v>
      </c>
      <c r="E531" s="2" t="s">
        <v>10</v>
      </c>
      <c r="F531" s="14">
        <f t="shared" ref="F531:F595" si="95">K531</f>
        <v>110</v>
      </c>
      <c r="G531" s="13" t="s">
        <v>689</v>
      </c>
      <c r="H531" s="35"/>
      <c r="I531" s="14">
        <f t="shared" si="92"/>
        <v>0</v>
      </c>
      <c r="J531" s="69"/>
      <c r="K531" s="99">
        <v>110</v>
      </c>
      <c r="L531" s="70" t="str">
        <f t="shared" si="86"/>
        <v>нет в наличии</v>
      </c>
      <c r="M531" s="103" t="s">
        <v>1198</v>
      </c>
    </row>
    <row r="532" spans="1:13" s="49" customFormat="1" ht="14.5" x14ac:dyDescent="0.3">
      <c r="A532" s="166" t="str">
        <f t="shared" si="89"/>
        <v>фото</v>
      </c>
      <c r="B532" s="186">
        <v>77</v>
      </c>
      <c r="C532" s="4" t="s">
        <v>376</v>
      </c>
      <c r="D532" s="33" t="s">
        <v>502</v>
      </c>
      <c r="E532" s="1"/>
      <c r="F532" s="11">
        <f t="shared" si="95"/>
        <v>110</v>
      </c>
      <c r="G532" s="10" t="s">
        <v>689</v>
      </c>
      <c r="H532" s="60"/>
      <c r="I532" s="11">
        <f t="shared" si="92"/>
        <v>0</v>
      </c>
      <c r="J532" s="68"/>
      <c r="K532" s="99">
        <v>110</v>
      </c>
      <c r="L532" s="70" t="str">
        <f t="shared" ref="L532:L595" si="96">IF(E532="нет в наличии","нет в наличии",".")</f>
        <v>.</v>
      </c>
      <c r="M532" s="103" t="s">
        <v>1199</v>
      </c>
    </row>
    <row r="533" spans="1:13" s="49" customFormat="1" ht="14.5" x14ac:dyDescent="0.3">
      <c r="A533" s="166" t="str">
        <f t="shared" si="89"/>
        <v>фото</v>
      </c>
      <c r="B533" s="186">
        <v>439</v>
      </c>
      <c r="C533" s="4" t="s">
        <v>377</v>
      </c>
      <c r="D533" s="33" t="s">
        <v>502</v>
      </c>
      <c r="E533" s="1"/>
      <c r="F533" s="11">
        <f t="shared" si="95"/>
        <v>110</v>
      </c>
      <c r="G533" s="10" t="s">
        <v>689</v>
      </c>
      <c r="H533" s="60"/>
      <c r="I533" s="11">
        <f t="shared" si="92"/>
        <v>0</v>
      </c>
      <c r="J533" s="68"/>
      <c r="K533" s="99">
        <v>110</v>
      </c>
      <c r="L533" s="70" t="str">
        <f t="shared" si="96"/>
        <v>.</v>
      </c>
      <c r="M533" s="103" t="s">
        <v>1360</v>
      </c>
    </row>
    <row r="534" spans="1:13" s="49" customFormat="1" ht="14.5" hidden="1" x14ac:dyDescent="0.3">
      <c r="A534" s="165" t="str">
        <f t="shared" si="89"/>
        <v>фото</v>
      </c>
      <c r="B534" s="185">
        <v>213</v>
      </c>
      <c r="C534" s="5" t="s">
        <v>1589</v>
      </c>
      <c r="D534" s="6" t="s">
        <v>4</v>
      </c>
      <c r="E534" s="2" t="s">
        <v>10</v>
      </c>
      <c r="F534" s="14">
        <f t="shared" si="95"/>
        <v>250</v>
      </c>
      <c r="G534" s="13" t="s">
        <v>689</v>
      </c>
      <c r="H534" s="35"/>
      <c r="I534" s="14">
        <f t="shared" si="92"/>
        <v>0</v>
      </c>
      <c r="J534" s="69"/>
      <c r="K534" s="99">
        <v>250</v>
      </c>
      <c r="L534" s="70" t="str">
        <f t="shared" si="96"/>
        <v>нет в наличии</v>
      </c>
      <c r="M534" s="103" t="s">
        <v>1591</v>
      </c>
    </row>
    <row r="535" spans="1:13" s="49" customFormat="1" ht="14.5" hidden="1" x14ac:dyDescent="0.3">
      <c r="A535" s="165" t="str">
        <f t="shared" si="89"/>
        <v>фото</v>
      </c>
      <c r="B535" s="227">
        <v>2127</v>
      </c>
      <c r="C535" s="228" t="s">
        <v>1052</v>
      </c>
      <c r="D535" s="6" t="s">
        <v>46</v>
      </c>
      <c r="E535" s="2" t="s">
        <v>10</v>
      </c>
      <c r="F535" s="225">
        <f t="shared" si="95"/>
        <v>190</v>
      </c>
      <c r="G535" s="13" t="s">
        <v>689</v>
      </c>
      <c r="H535" s="35"/>
      <c r="I535" s="14">
        <f t="shared" si="92"/>
        <v>0</v>
      </c>
      <c r="J535" s="69"/>
      <c r="K535" s="99">
        <v>190</v>
      </c>
      <c r="L535" s="70" t="str">
        <f t="shared" si="96"/>
        <v>нет в наличии</v>
      </c>
      <c r="M535" s="103" t="s">
        <v>1399</v>
      </c>
    </row>
    <row r="536" spans="1:13" s="49" customFormat="1" ht="14.5" hidden="1" x14ac:dyDescent="0.3">
      <c r="A536" s="165" t="str">
        <f t="shared" si="89"/>
        <v>фото</v>
      </c>
      <c r="B536" s="185">
        <v>181</v>
      </c>
      <c r="C536" s="5" t="s">
        <v>378</v>
      </c>
      <c r="D536" s="6" t="s">
        <v>6</v>
      </c>
      <c r="E536" s="2" t="s">
        <v>10</v>
      </c>
      <c r="F536" s="14">
        <f t="shared" si="95"/>
        <v>110</v>
      </c>
      <c r="G536" s="13" t="s">
        <v>691</v>
      </c>
      <c r="H536" s="36"/>
      <c r="I536" s="14">
        <f t="shared" si="92"/>
        <v>0</v>
      </c>
      <c r="J536" s="69"/>
      <c r="K536" s="99">
        <v>110</v>
      </c>
      <c r="L536" s="70" t="str">
        <f t="shared" si="96"/>
        <v>нет в наличии</v>
      </c>
      <c r="M536" s="103" t="s">
        <v>1399</v>
      </c>
    </row>
    <row r="537" spans="1:13" s="49" customFormat="1" ht="14.5" x14ac:dyDescent="0.3">
      <c r="A537" s="166" t="str">
        <f t="shared" si="89"/>
        <v>фото</v>
      </c>
      <c r="B537" s="186">
        <v>2021</v>
      </c>
      <c r="C537" s="4" t="s">
        <v>760</v>
      </c>
      <c r="D537" s="33" t="s">
        <v>25</v>
      </c>
      <c r="E537" s="1"/>
      <c r="F537" s="11">
        <f t="shared" si="95"/>
        <v>110</v>
      </c>
      <c r="G537" s="10" t="s">
        <v>689</v>
      </c>
      <c r="H537" s="60"/>
      <c r="I537" s="11">
        <f t="shared" si="92"/>
        <v>0</v>
      </c>
      <c r="J537" s="68"/>
      <c r="K537" s="99">
        <v>110</v>
      </c>
      <c r="L537" s="70" t="str">
        <f t="shared" si="96"/>
        <v>.</v>
      </c>
      <c r="M537" s="103" t="s">
        <v>1136</v>
      </c>
    </row>
    <row r="538" spans="1:13" s="49" customFormat="1" ht="14.5" hidden="1" x14ac:dyDescent="0.3">
      <c r="A538" s="165" t="str">
        <f t="shared" si="89"/>
        <v>фото</v>
      </c>
      <c r="B538" s="185">
        <v>176</v>
      </c>
      <c r="C538" s="5" t="s">
        <v>379</v>
      </c>
      <c r="D538" s="6" t="s">
        <v>27</v>
      </c>
      <c r="E538" s="2" t="s">
        <v>10</v>
      </c>
      <c r="F538" s="14">
        <f t="shared" si="95"/>
        <v>550</v>
      </c>
      <c r="G538" s="13"/>
      <c r="H538" s="35"/>
      <c r="I538" s="14">
        <f t="shared" si="92"/>
        <v>0</v>
      </c>
      <c r="J538" s="69"/>
      <c r="K538" s="99">
        <v>550</v>
      </c>
      <c r="L538" s="70" t="str">
        <f t="shared" si="96"/>
        <v>нет в наличии</v>
      </c>
      <c r="M538" s="103" t="s">
        <v>1245</v>
      </c>
    </row>
    <row r="539" spans="1:13" s="49" customFormat="1" ht="14.5" hidden="1" x14ac:dyDescent="0.3">
      <c r="A539" s="165" t="str">
        <f t="shared" si="89"/>
        <v>фото</v>
      </c>
      <c r="B539" s="185">
        <v>2080</v>
      </c>
      <c r="C539" s="5" t="s">
        <v>950</v>
      </c>
      <c r="D539" s="91" t="s">
        <v>464</v>
      </c>
      <c r="E539" s="2" t="s">
        <v>10</v>
      </c>
      <c r="F539" s="14">
        <f t="shared" si="95"/>
        <v>490</v>
      </c>
      <c r="G539" s="13"/>
      <c r="H539" s="35"/>
      <c r="I539" s="14">
        <f t="shared" si="92"/>
        <v>0</v>
      </c>
      <c r="J539" s="69"/>
      <c r="K539" s="99">
        <v>490</v>
      </c>
      <c r="L539" s="70" t="str">
        <f t="shared" si="96"/>
        <v>нет в наличии</v>
      </c>
      <c r="M539" s="103" t="s">
        <v>1245</v>
      </c>
    </row>
    <row r="540" spans="1:13" s="49" customFormat="1" ht="14.5" x14ac:dyDescent="0.3">
      <c r="A540" s="166" t="str">
        <f t="shared" si="89"/>
        <v>фото</v>
      </c>
      <c r="B540" s="186">
        <v>204</v>
      </c>
      <c r="C540" s="4" t="s">
        <v>783</v>
      </c>
      <c r="D540" s="33" t="s">
        <v>25</v>
      </c>
      <c r="E540" s="1"/>
      <c r="F540" s="11">
        <f t="shared" si="95"/>
        <v>110</v>
      </c>
      <c r="G540" s="10" t="s">
        <v>689</v>
      </c>
      <c r="H540" s="60"/>
      <c r="I540" s="11">
        <f t="shared" si="92"/>
        <v>0</v>
      </c>
      <c r="J540" s="68"/>
      <c r="K540" s="99">
        <v>110</v>
      </c>
      <c r="L540" s="70" t="str">
        <f t="shared" si="96"/>
        <v>.</v>
      </c>
      <c r="M540" s="103" t="s">
        <v>1520</v>
      </c>
    </row>
    <row r="541" spans="1:13" s="49" customFormat="1" ht="21" x14ac:dyDescent="0.3">
      <c r="A541" s="250" t="s">
        <v>1711</v>
      </c>
      <c r="B541" s="250" t="s">
        <v>1711</v>
      </c>
      <c r="C541" s="233" t="s">
        <v>698</v>
      </c>
      <c r="D541" s="251" t="s">
        <v>1711</v>
      </c>
      <c r="E541" s="252" t="s">
        <v>1711</v>
      </c>
      <c r="F541" s="149"/>
      <c r="G541" s="149"/>
      <c r="H541" s="168"/>
      <c r="I541" s="149"/>
      <c r="J541" s="254" t="s">
        <v>1711</v>
      </c>
      <c r="K541" s="100"/>
      <c r="L541" s="70" t="str">
        <f t="shared" si="96"/>
        <v>.</v>
      </c>
      <c r="M541" s="146"/>
    </row>
    <row r="542" spans="1:13" s="49" customFormat="1" ht="18.5" x14ac:dyDescent="0.3">
      <c r="A542" s="250" t="s">
        <v>1711</v>
      </c>
      <c r="B542" s="250" t="s">
        <v>1711</v>
      </c>
      <c r="C542" s="152" t="s">
        <v>381</v>
      </c>
      <c r="D542" s="251" t="s">
        <v>1711</v>
      </c>
      <c r="E542" s="252" t="s">
        <v>1711</v>
      </c>
      <c r="F542" s="149"/>
      <c r="G542" s="149"/>
      <c r="H542" s="168"/>
      <c r="I542" s="149"/>
      <c r="J542" s="254" t="s">
        <v>1711</v>
      </c>
      <c r="K542" s="100"/>
      <c r="L542" s="70" t="str">
        <f t="shared" si="96"/>
        <v>.</v>
      </c>
      <c r="M542" s="146"/>
    </row>
    <row r="543" spans="1:13" s="49" customFormat="1" ht="14.5" hidden="1" x14ac:dyDescent="0.3">
      <c r="A543" s="165" t="str">
        <f t="shared" si="89"/>
        <v>фото</v>
      </c>
      <c r="B543" s="185">
        <v>2067</v>
      </c>
      <c r="C543" s="5" t="s">
        <v>917</v>
      </c>
      <c r="D543" s="6" t="s">
        <v>65</v>
      </c>
      <c r="E543" s="2" t="s">
        <v>10</v>
      </c>
      <c r="F543" s="14">
        <f t="shared" si="95"/>
        <v>380</v>
      </c>
      <c r="G543" s="13"/>
      <c r="H543" s="35"/>
      <c r="I543" s="14">
        <f t="shared" ref="I543:I587" si="97">F543*H543</f>
        <v>0</v>
      </c>
      <c r="J543" s="69"/>
      <c r="K543" s="99">
        <v>380</v>
      </c>
      <c r="L543" s="70" t="str">
        <f t="shared" si="96"/>
        <v>нет в наличии</v>
      </c>
      <c r="M543" s="103" t="s">
        <v>382</v>
      </c>
    </row>
    <row r="544" spans="1:13" s="49" customFormat="1" ht="14.5" x14ac:dyDescent="0.3">
      <c r="A544" s="166" t="str">
        <f t="shared" si="89"/>
        <v>фото</v>
      </c>
      <c r="B544" s="186">
        <v>886</v>
      </c>
      <c r="C544" s="4" t="s">
        <v>827</v>
      </c>
      <c r="D544" s="33" t="s">
        <v>70</v>
      </c>
      <c r="E544" s="1"/>
      <c r="F544" s="11">
        <f t="shared" si="95"/>
        <v>240</v>
      </c>
      <c r="G544" s="10"/>
      <c r="H544" s="60"/>
      <c r="I544" s="11">
        <f t="shared" si="97"/>
        <v>0</v>
      </c>
      <c r="J544" s="68"/>
      <c r="K544" s="99">
        <v>240</v>
      </c>
      <c r="L544" s="70" t="str">
        <f t="shared" si="96"/>
        <v>.</v>
      </c>
      <c r="M544" s="103" t="s">
        <v>382</v>
      </c>
    </row>
    <row r="545" spans="1:13" s="49" customFormat="1" ht="14.5" hidden="1" x14ac:dyDescent="0.3">
      <c r="A545" s="165" t="str">
        <f t="shared" si="89"/>
        <v>фото</v>
      </c>
      <c r="B545" s="185">
        <v>1888</v>
      </c>
      <c r="C545" s="5" t="s">
        <v>380</v>
      </c>
      <c r="D545" s="6" t="s">
        <v>25</v>
      </c>
      <c r="E545" s="2" t="s">
        <v>10</v>
      </c>
      <c r="F545" s="14">
        <f t="shared" si="95"/>
        <v>120</v>
      </c>
      <c r="G545" s="13"/>
      <c r="H545" s="35"/>
      <c r="I545" s="14">
        <f t="shared" si="97"/>
        <v>0</v>
      </c>
      <c r="J545" s="69"/>
      <c r="K545" s="99">
        <v>120</v>
      </c>
      <c r="L545" s="70" t="str">
        <f t="shared" si="96"/>
        <v>нет в наличии</v>
      </c>
      <c r="M545" s="103" t="s">
        <v>382</v>
      </c>
    </row>
    <row r="546" spans="1:13" s="49" customFormat="1" ht="14.5" hidden="1" x14ac:dyDescent="0.3">
      <c r="A546" s="165" t="str">
        <f t="shared" si="89"/>
        <v>фото</v>
      </c>
      <c r="B546" s="227">
        <v>1048</v>
      </c>
      <c r="C546" s="228" t="s">
        <v>383</v>
      </c>
      <c r="D546" s="6" t="s">
        <v>6</v>
      </c>
      <c r="E546" s="2" t="s">
        <v>10</v>
      </c>
      <c r="F546" s="225">
        <f t="shared" si="95"/>
        <v>470</v>
      </c>
      <c r="G546" s="13"/>
      <c r="H546" s="35"/>
      <c r="I546" s="14">
        <f t="shared" si="97"/>
        <v>0</v>
      </c>
      <c r="J546" s="69"/>
      <c r="K546" s="99">
        <v>470</v>
      </c>
      <c r="L546" s="70" t="str">
        <f t="shared" si="96"/>
        <v>нет в наличии</v>
      </c>
      <c r="M546" s="103" t="s">
        <v>1527</v>
      </c>
    </row>
    <row r="547" spans="1:13" s="49" customFormat="1" ht="14.5" hidden="1" x14ac:dyDescent="0.3">
      <c r="A547" s="165" t="str">
        <f t="shared" si="89"/>
        <v>фото</v>
      </c>
      <c r="B547" s="185">
        <v>79</v>
      </c>
      <c r="C547" s="5" t="s">
        <v>384</v>
      </c>
      <c r="D547" s="6" t="s">
        <v>67</v>
      </c>
      <c r="E547" s="2" t="s">
        <v>10</v>
      </c>
      <c r="F547" s="14">
        <f t="shared" si="95"/>
        <v>190</v>
      </c>
      <c r="G547" s="13"/>
      <c r="H547" s="35"/>
      <c r="I547" s="14">
        <f t="shared" si="97"/>
        <v>0</v>
      </c>
      <c r="J547" s="69"/>
      <c r="K547" s="99">
        <v>190</v>
      </c>
      <c r="L547" s="70" t="str">
        <f t="shared" si="96"/>
        <v>нет в наличии</v>
      </c>
      <c r="M547" s="103" t="s">
        <v>1200</v>
      </c>
    </row>
    <row r="548" spans="1:13" s="49" customFormat="1" ht="14.5" hidden="1" x14ac:dyDescent="0.3">
      <c r="A548" s="165" t="str">
        <f t="shared" si="89"/>
        <v>фото</v>
      </c>
      <c r="B548" s="185">
        <v>1908</v>
      </c>
      <c r="C548" s="5" t="s">
        <v>385</v>
      </c>
      <c r="D548" s="6" t="s">
        <v>67</v>
      </c>
      <c r="E548" s="2" t="s">
        <v>10</v>
      </c>
      <c r="F548" s="14">
        <f t="shared" si="95"/>
        <v>320</v>
      </c>
      <c r="G548" s="13"/>
      <c r="H548" s="35"/>
      <c r="I548" s="14">
        <f t="shared" si="97"/>
        <v>0</v>
      </c>
      <c r="J548" s="69"/>
      <c r="K548" s="99">
        <v>320</v>
      </c>
      <c r="L548" s="70" t="str">
        <f t="shared" si="96"/>
        <v>нет в наличии</v>
      </c>
      <c r="M548" s="103" t="s">
        <v>386</v>
      </c>
    </row>
    <row r="549" spans="1:13" s="49" customFormat="1" ht="14.5" x14ac:dyDescent="0.3">
      <c r="A549" s="166" t="str">
        <f t="shared" si="89"/>
        <v>фото</v>
      </c>
      <c r="B549" s="186">
        <v>1884</v>
      </c>
      <c r="C549" s="4" t="s">
        <v>387</v>
      </c>
      <c r="D549" s="33" t="s">
        <v>45</v>
      </c>
      <c r="E549" s="1"/>
      <c r="F549" s="11">
        <f t="shared" si="95"/>
        <v>370</v>
      </c>
      <c r="G549" s="10"/>
      <c r="H549" s="60"/>
      <c r="I549" s="11">
        <f t="shared" si="97"/>
        <v>0</v>
      </c>
      <c r="J549" s="68"/>
      <c r="K549" s="99">
        <v>370</v>
      </c>
      <c r="L549" s="70" t="str">
        <f t="shared" si="96"/>
        <v>.</v>
      </c>
      <c r="M549" s="103" t="s">
        <v>1459</v>
      </c>
    </row>
    <row r="550" spans="1:13" s="49" customFormat="1" ht="14.5" hidden="1" x14ac:dyDescent="0.3">
      <c r="A550" s="165" t="str">
        <f t="shared" si="89"/>
        <v>фото</v>
      </c>
      <c r="B550" s="185">
        <v>100</v>
      </c>
      <c r="C550" s="5" t="s">
        <v>388</v>
      </c>
      <c r="D550" s="6" t="s">
        <v>45</v>
      </c>
      <c r="E550" s="2" t="s">
        <v>10</v>
      </c>
      <c r="F550" s="14">
        <f t="shared" si="95"/>
        <v>420</v>
      </c>
      <c r="G550" s="13"/>
      <c r="H550" s="35"/>
      <c r="I550" s="14">
        <f t="shared" si="97"/>
        <v>0</v>
      </c>
      <c r="J550" s="69"/>
      <c r="K550" s="99">
        <v>420</v>
      </c>
      <c r="L550" s="70" t="str">
        <f t="shared" si="96"/>
        <v>нет в наличии</v>
      </c>
      <c r="M550" s="103" t="s">
        <v>1458</v>
      </c>
    </row>
    <row r="551" spans="1:13" s="49" customFormat="1" ht="14.5" hidden="1" x14ac:dyDescent="0.3">
      <c r="A551" s="165" t="str">
        <f t="shared" si="89"/>
        <v>фото</v>
      </c>
      <c r="B551" s="185">
        <v>262</v>
      </c>
      <c r="C551" s="5" t="s">
        <v>389</v>
      </c>
      <c r="D551" s="6" t="s">
        <v>25</v>
      </c>
      <c r="E551" s="2" t="s">
        <v>10</v>
      </c>
      <c r="F551" s="14">
        <f t="shared" si="95"/>
        <v>440</v>
      </c>
      <c r="G551" s="13"/>
      <c r="H551" s="35"/>
      <c r="I551" s="14">
        <f t="shared" si="97"/>
        <v>0</v>
      </c>
      <c r="J551" s="69"/>
      <c r="K551" s="99">
        <v>440</v>
      </c>
      <c r="L551" s="70" t="str">
        <f t="shared" si="96"/>
        <v>нет в наличии</v>
      </c>
      <c r="M551" s="103" t="s">
        <v>390</v>
      </c>
    </row>
    <row r="552" spans="1:13" s="49" customFormat="1" ht="14.5" hidden="1" x14ac:dyDescent="0.3">
      <c r="A552" s="165" t="str">
        <f t="shared" si="89"/>
        <v>фото</v>
      </c>
      <c r="B552" s="185">
        <v>2125</v>
      </c>
      <c r="C552" s="5" t="s">
        <v>1041</v>
      </c>
      <c r="D552" s="6" t="s">
        <v>287</v>
      </c>
      <c r="E552" s="2" t="s">
        <v>10</v>
      </c>
      <c r="F552" s="14">
        <f t="shared" si="95"/>
        <v>460</v>
      </c>
      <c r="G552" s="13"/>
      <c r="H552" s="35"/>
      <c r="I552" s="14">
        <f t="shared" si="97"/>
        <v>0</v>
      </c>
      <c r="J552" s="69"/>
      <c r="K552" s="99">
        <v>460</v>
      </c>
      <c r="L552" s="70" t="str">
        <f t="shared" si="96"/>
        <v>нет в наличии</v>
      </c>
      <c r="M552" s="103" t="s">
        <v>1043</v>
      </c>
    </row>
    <row r="553" spans="1:13" s="49" customFormat="1" ht="14.5" hidden="1" x14ac:dyDescent="0.3">
      <c r="A553" s="165" t="str">
        <f t="shared" si="89"/>
        <v>фото</v>
      </c>
      <c r="B553" s="185">
        <v>514</v>
      </c>
      <c r="C553" s="5" t="s">
        <v>1042</v>
      </c>
      <c r="D553" s="6" t="s">
        <v>4</v>
      </c>
      <c r="E553" s="2" t="s">
        <v>10</v>
      </c>
      <c r="F553" s="14">
        <f t="shared" si="95"/>
        <v>340</v>
      </c>
      <c r="G553" s="13"/>
      <c r="H553" s="35"/>
      <c r="I553" s="14">
        <f t="shared" si="97"/>
        <v>0</v>
      </c>
      <c r="J553" s="69"/>
      <c r="K553" s="99">
        <v>340</v>
      </c>
      <c r="L553" s="70" t="str">
        <f t="shared" si="96"/>
        <v>нет в наличии</v>
      </c>
      <c r="M553" s="103" t="s">
        <v>1043</v>
      </c>
    </row>
    <row r="554" spans="1:13" s="49" customFormat="1" ht="14.5" hidden="1" x14ac:dyDescent="0.3">
      <c r="A554" s="165" t="str">
        <f t="shared" si="89"/>
        <v>фото</v>
      </c>
      <c r="B554" s="227">
        <v>2243</v>
      </c>
      <c r="C554" s="228" t="s">
        <v>1648</v>
      </c>
      <c r="D554" s="6" t="s">
        <v>287</v>
      </c>
      <c r="E554" s="2" t="s">
        <v>10</v>
      </c>
      <c r="F554" s="225">
        <f t="shared" si="95"/>
        <v>460</v>
      </c>
      <c r="G554" s="13"/>
      <c r="H554" s="35"/>
      <c r="I554" s="14">
        <f t="shared" si="97"/>
        <v>0</v>
      </c>
      <c r="J554" s="69"/>
      <c r="K554" s="99">
        <v>460</v>
      </c>
      <c r="L554" s="70" t="str">
        <f t="shared" si="96"/>
        <v>нет в наличии</v>
      </c>
      <c r="M554" s="103" t="s">
        <v>1650</v>
      </c>
    </row>
    <row r="555" spans="1:13" s="49" customFormat="1" ht="14.5" hidden="1" x14ac:dyDescent="0.3">
      <c r="A555" s="165" t="str">
        <f t="shared" si="89"/>
        <v>фото</v>
      </c>
      <c r="B555" s="227">
        <v>2244</v>
      </c>
      <c r="C555" s="228" t="s">
        <v>1649</v>
      </c>
      <c r="D555" s="6" t="s">
        <v>4</v>
      </c>
      <c r="E555" s="2" t="s">
        <v>10</v>
      </c>
      <c r="F555" s="225">
        <f t="shared" si="95"/>
        <v>340</v>
      </c>
      <c r="G555" s="13"/>
      <c r="H555" s="35"/>
      <c r="I555" s="14">
        <f t="shared" si="97"/>
        <v>0</v>
      </c>
      <c r="J555" s="69"/>
      <c r="K555" s="99">
        <v>340</v>
      </c>
      <c r="L555" s="70" t="str">
        <f t="shared" si="96"/>
        <v>нет в наличии</v>
      </c>
      <c r="M555" s="103" t="s">
        <v>1650</v>
      </c>
    </row>
    <row r="556" spans="1:13" s="49" customFormat="1" ht="14.5" hidden="1" x14ac:dyDescent="0.3">
      <c r="A556" s="165" t="str">
        <f t="shared" si="89"/>
        <v>фото</v>
      </c>
      <c r="B556" s="185">
        <v>791</v>
      </c>
      <c r="C556" s="5" t="s">
        <v>391</v>
      </c>
      <c r="D556" s="6" t="s">
        <v>187</v>
      </c>
      <c r="E556" s="2" t="s">
        <v>10</v>
      </c>
      <c r="F556" s="14">
        <f t="shared" si="95"/>
        <v>460</v>
      </c>
      <c r="G556" s="13"/>
      <c r="H556" s="35"/>
      <c r="I556" s="14">
        <f t="shared" si="97"/>
        <v>0</v>
      </c>
      <c r="J556" s="69"/>
      <c r="K556" s="99">
        <v>460</v>
      </c>
      <c r="L556" s="70" t="str">
        <f t="shared" si="96"/>
        <v>нет в наличии</v>
      </c>
      <c r="M556" s="103" t="s">
        <v>1315</v>
      </c>
    </row>
    <row r="557" spans="1:13" s="49" customFormat="1" ht="14.5" hidden="1" x14ac:dyDescent="0.3">
      <c r="A557" s="165" t="str">
        <f t="shared" si="89"/>
        <v>фото</v>
      </c>
      <c r="B557" s="185">
        <v>859</v>
      </c>
      <c r="C557" s="5" t="s">
        <v>828</v>
      </c>
      <c r="D557" s="6" t="s">
        <v>4</v>
      </c>
      <c r="E557" s="2" t="s">
        <v>10</v>
      </c>
      <c r="F557" s="14">
        <f t="shared" si="95"/>
        <v>340</v>
      </c>
      <c r="G557" s="13"/>
      <c r="H557" s="35"/>
      <c r="I557" s="14">
        <f t="shared" si="97"/>
        <v>0</v>
      </c>
      <c r="J557" s="69"/>
      <c r="K557" s="99">
        <v>340</v>
      </c>
      <c r="L557" s="70" t="str">
        <f t="shared" si="96"/>
        <v>нет в наличии</v>
      </c>
      <c r="M557" s="103" t="s">
        <v>1315</v>
      </c>
    </row>
    <row r="558" spans="1:13" s="49" customFormat="1" ht="14.5" hidden="1" x14ac:dyDescent="0.3">
      <c r="A558" s="165" t="str">
        <f t="shared" si="89"/>
        <v>фото</v>
      </c>
      <c r="B558" s="227">
        <v>562</v>
      </c>
      <c r="C558" s="228" t="s">
        <v>392</v>
      </c>
      <c r="D558" s="6" t="s">
        <v>287</v>
      </c>
      <c r="E558" s="2" t="s">
        <v>10</v>
      </c>
      <c r="F558" s="225">
        <f t="shared" si="95"/>
        <v>460</v>
      </c>
      <c r="G558" s="13"/>
      <c r="H558" s="35"/>
      <c r="I558" s="14">
        <f t="shared" si="97"/>
        <v>0</v>
      </c>
      <c r="J558" s="69"/>
      <c r="K558" s="99">
        <v>460</v>
      </c>
      <c r="L558" s="70" t="str">
        <f t="shared" si="96"/>
        <v>нет в наличии</v>
      </c>
      <c r="M558" s="103" t="s">
        <v>1348</v>
      </c>
    </row>
    <row r="559" spans="1:13" s="49" customFormat="1" ht="14.5" hidden="1" x14ac:dyDescent="0.3">
      <c r="A559" s="165" t="str">
        <f t="shared" si="89"/>
        <v>фото</v>
      </c>
      <c r="B559" s="185">
        <v>402</v>
      </c>
      <c r="C559" s="5" t="s">
        <v>829</v>
      </c>
      <c r="D559" s="6" t="s">
        <v>4</v>
      </c>
      <c r="E559" s="2" t="s">
        <v>10</v>
      </c>
      <c r="F559" s="14">
        <f t="shared" si="95"/>
        <v>340</v>
      </c>
      <c r="G559" s="13"/>
      <c r="H559" s="35"/>
      <c r="I559" s="14">
        <f t="shared" si="97"/>
        <v>0</v>
      </c>
      <c r="J559" s="69"/>
      <c r="K559" s="99">
        <v>340</v>
      </c>
      <c r="L559" s="70" t="str">
        <f t="shared" si="96"/>
        <v>нет в наличии</v>
      </c>
      <c r="M559" s="103" t="s">
        <v>1348</v>
      </c>
    </row>
    <row r="560" spans="1:13" s="49" customFormat="1" ht="14.5" hidden="1" x14ac:dyDescent="0.3">
      <c r="A560" s="165" t="str">
        <f t="shared" ref="A560:A626" si="98">HYPERLINK("https://my-goldfish.ru/images/"&amp;M560,"фото")</f>
        <v>фото</v>
      </c>
      <c r="B560" s="185">
        <v>851</v>
      </c>
      <c r="C560" s="5" t="s">
        <v>393</v>
      </c>
      <c r="D560" s="6" t="s">
        <v>187</v>
      </c>
      <c r="E560" s="2" t="s">
        <v>10</v>
      </c>
      <c r="F560" s="14">
        <f t="shared" si="95"/>
        <v>460</v>
      </c>
      <c r="G560" s="13"/>
      <c r="H560" s="35"/>
      <c r="I560" s="14">
        <f t="shared" si="97"/>
        <v>0</v>
      </c>
      <c r="J560" s="69"/>
      <c r="K560" s="99">
        <v>460</v>
      </c>
      <c r="L560" s="70" t="str">
        <f t="shared" si="96"/>
        <v>нет в наличии</v>
      </c>
      <c r="M560" s="103" t="s">
        <v>1247</v>
      </c>
    </row>
    <row r="561" spans="1:13" s="49" customFormat="1" ht="14.5" hidden="1" x14ac:dyDescent="0.3">
      <c r="A561" s="165" t="str">
        <f t="shared" si="98"/>
        <v>фото</v>
      </c>
      <c r="B561" s="227">
        <v>858</v>
      </c>
      <c r="C561" s="228" t="s">
        <v>830</v>
      </c>
      <c r="D561" s="6" t="s">
        <v>12</v>
      </c>
      <c r="E561" s="2" t="s">
        <v>10</v>
      </c>
      <c r="F561" s="225">
        <f t="shared" si="95"/>
        <v>340</v>
      </c>
      <c r="G561" s="13"/>
      <c r="H561" s="35"/>
      <c r="I561" s="14">
        <f t="shared" si="97"/>
        <v>0</v>
      </c>
      <c r="J561" s="69"/>
      <c r="K561" s="99">
        <v>340</v>
      </c>
      <c r="L561" s="70" t="str">
        <f t="shared" si="96"/>
        <v>нет в наличии</v>
      </c>
      <c r="M561" s="103" t="s">
        <v>1247</v>
      </c>
    </row>
    <row r="562" spans="1:13" s="49" customFormat="1" ht="14.5" hidden="1" x14ac:dyDescent="0.3">
      <c r="A562" s="165" t="str">
        <f t="shared" si="98"/>
        <v>фото</v>
      </c>
      <c r="B562" s="227">
        <v>790</v>
      </c>
      <c r="C562" s="228" t="s">
        <v>394</v>
      </c>
      <c r="D562" s="6" t="s">
        <v>187</v>
      </c>
      <c r="E562" s="2" t="s">
        <v>10</v>
      </c>
      <c r="F562" s="225">
        <f t="shared" si="95"/>
        <v>460</v>
      </c>
      <c r="G562" s="13"/>
      <c r="H562" s="35"/>
      <c r="I562" s="14">
        <f t="shared" si="97"/>
        <v>0</v>
      </c>
      <c r="J562" s="69"/>
      <c r="K562" s="99">
        <v>460</v>
      </c>
      <c r="L562" s="70" t="str">
        <f t="shared" si="96"/>
        <v>нет в наличии</v>
      </c>
      <c r="M562" s="103" t="s">
        <v>1246</v>
      </c>
    </row>
    <row r="563" spans="1:13" s="49" customFormat="1" ht="14.5" hidden="1" x14ac:dyDescent="0.3">
      <c r="A563" s="165" t="str">
        <f t="shared" si="98"/>
        <v>фото</v>
      </c>
      <c r="B563" s="227">
        <v>403</v>
      </c>
      <c r="C563" s="228" t="s">
        <v>831</v>
      </c>
      <c r="D563" s="6" t="s">
        <v>4</v>
      </c>
      <c r="E563" s="2" t="s">
        <v>10</v>
      </c>
      <c r="F563" s="225">
        <f t="shared" si="95"/>
        <v>340</v>
      </c>
      <c r="G563" s="13"/>
      <c r="H563" s="35"/>
      <c r="I563" s="14">
        <f t="shared" si="97"/>
        <v>0</v>
      </c>
      <c r="J563" s="69"/>
      <c r="K563" s="99">
        <v>340</v>
      </c>
      <c r="L563" s="70" t="str">
        <f t="shared" si="96"/>
        <v>нет в наличии</v>
      </c>
      <c r="M563" s="103" t="s">
        <v>1246</v>
      </c>
    </row>
    <row r="564" spans="1:13" s="49" customFormat="1" ht="14.5" hidden="1" x14ac:dyDescent="0.3">
      <c r="A564" s="165" t="str">
        <f t="shared" si="98"/>
        <v>фото</v>
      </c>
      <c r="B564" s="227">
        <v>137</v>
      </c>
      <c r="C564" s="228" t="s">
        <v>918</v>
      </c>
      <c r="D564" s="6" t="s">
        <v>187</v>
      </c>
      <c r="E564" s="2" t="s">
        <v>10</v>
      </c>
      <c r="F564" s="225">
        <f t="shared" si="95"/>
        <v>460</v>
      </c>
      <c r="G564" s="13"/>
      <c r="H564" s="35"/>
      <c r="I564" s="14">
        <f t="shared" si="97"/>
        <v>0</v>
      </c>
      <c r="J564" s="69"/>
      <c r="K564" s="99">
        <v>460</v>
      </c>
      <c r="L564" s="70" t="str">
        <f t="shared" si="96"/>
        <v>нет в наличии</v>
      </c>
      <c r="M564" s="103" t="s">
        <v>1327</v>
      </c>
    </row>
    <row r="565" spans="1:13" s="49" customFormat="1" ht="14.5" hidden="1" x14ac:dyDescent="0.3">
      <c r="A565" s="165" t="str">
        <f t="shared" si="98"/>
        <v>фото</v>
      </c>
      <c r="B565" s="185">
        <v>1885</v>
      </c>
      <c r="C565" s="5" t="s">
        <v>832</v>
      </c>
      <c r="D565" s="6" t="s">
        <v>4</v>
      </c>
      <c r="E565" s="94" t="s">
        <v>10</v>
      </c>
      <c r="F565" s="14">
        <f t="shared" si="95"/>
        <v>340</v>
      </c>
      <c r="G565" s="13"/>
      <c r="H565" s="35"/>
      <c r="I565" s="14">
        <f t="shared" si="97"/>
        <v>0</v>
      </c>
      <c r="J565" s="69"/>
      <c r="K565" s="99">
        <v>340</v>
      </c>
      <c r="L565" s="70" t="str">
        <f t="shared" si="96"/>
        <v>нет в наличии</v>
      </c>
      <c r="M565" s="103" t="s">
        <v>1327</v>
      </c>
    </row>
    <row r="566" spans="1:13" s="49" customFormat="1" ht="14.5" hidden="1" x14ac:dyDescent="0.3">
      <c r="A566" s="165" t="str">
        <f t="shared" si="98"/>
        <v>фото</v>
      </c>
      <c r="B566" s="185">
        <v>446</v>
      </c>
      <c r="C566" s="5" t="s">
        <v>1643</v>
      </c>
      <c r="D566" s="6" t="s">
        <v>48</v>
      </c>
      <c r="E566" s="2" t="s">
        <v>10</v>
      </c>
      <c r="F566" s="14">
        <f t="shared" si="95"/>
        <v>255</v>
      </c>
      <c r="G566" s="13"/>
      <c r="H566" s="35"/>
      <c r="I566" s="14">
        <f t="shared" si="97"/>
        <v>0</v>
      </c>
      <c r="J566" s="69"/>
      <c r="K566" s="226">
        <v>255</v>
      </c>
      <c r="L566" s="70" t="str">
        <f t="shared" si="96"/>
        <v>нет в наличии</v>
      </c>
      <c r="M566" s="103" t="s">
        <v>1644</v>
      </c>
    </row>
    <row r="567" spans="1:13" s="49" customFormat="1" ht="14.5" hidden="1" x14ac:dyDescent="0.3">
      <c r="A567" s="165" t="str">
        <f t="shared" si="98"/>
        <v>фото</v>
      </c>
      <c r="B567" s="185">
        <v>148</v>
      </c>
      <c r="C567" s="102" t="s">
        <v>1422</v>
      </c>
      <c r="D567" s="91" t="s">
        <v>464</v>
      </c>
      <c r="E567" s="402" t="s">
        <v>10</v>
      </c>
      <c r="F567" s="14">
        <f t="shared" si="95"/>
        <v>1200</v>
      </c>
      <c r="G567" s="13"/>
      <c r="H567" s="35"/>
      <c r="I567" s="14">
        <f t="shared" si="97"/>
        <v>0</v>
      </c>
      <c r="J567" s="69"/>
      <c r="K567" s="226">
        <v>1200</v>
      </c>
      <c r="L567" s="70" t="str">
        <f t="shared" si="96"/>
        <v>нет в наличии</v>
      </c>
      <c r="M567" s="103" t="s">
        <v>395</v>
      </c>
    </row>
    <row r="568" spans="1:13" s="49" customFormat="1" ht="14.5" hidden="1" x14ac:dyDescent="0.3">
      <c r="A568" s="165" t="str">
        <f t="shared" si="98"/>
        <v>фото</v>
      </c>
      <c r="B568" s="227">
        <v>1303</v>
      </c>
      <c r="C568" s="228" t="s">
        <v>1103</v>
      </c>
      <c r="D568" s="6" t="s">
        <v>67</v>
      </c>
      <c r="E568" s="2" t="s">
        <v>10</v>
      </c>
      <c r="F568" s="225">
        <f t="shared" si="95"/>
        <v>180</v>
      </c>
      <c r="G568" s="13"/>
      <c r="H568" s="35"/>
      <c r="I568" s="14">
        <f t="shared" si="97"/>
        <v>0</v>
      </c>
      <c r="J568" s="69"/>
      <c r="K568" s="99">
        <v>180</v>
      </c>
      <c r="L568" s="70" t="str">
        <f t="shared" si="96"/>
        <v>нет в наличии</v>
      </c>
      <c r="M568" s="103" t="s">
        <v>1528</v>
      </c>
    </row>
    <row r="569" spans="1:13" s="49" customFormat="1" ht="14.5" hidden="1" x14ac:dyDescent="0.3">
      <c r="A569" s="165" t="str">
        <f t="shared" si="98"/>
        <v>фото</v>
      </c>
      <c r="B569" s="227">
        <v>399</v>
      </c>
      <c r="C569" s="228" t="s">
        <v>833</v>
      </c>
      <c r="D569" s="6" t="s">
        <v>70</v>
      </c>
      <c r="E569" s="2" t="s">
        <v>10</v>
      </c>
      <c r="F569" s="225">
        <f t="shared" si="95"/>
        <v>160</v>
      </c>
      <c r="G569" s="13"/>
      <c r="H569" s="35"/>
      <c r="I569" s="14">
        <f t="shared" si="97"/>
        <v>0</v>
      </c>
      <c r="J569" s="95"/>
      <c r="K569" s="99">
        <v>160</v>
      </c>
      <c r="L569" s="70" t="str">
        <f t="shared" si="96"/>
        <v>нет в наличии</v>
      </c>
      <c r="M569" s="103" t="s">
        <v>1248</v>
      </c>
    </row>
    <row r="570" spans="1:13" s="49" customFormat="1" ht="14.5" x14ac:dyDescent="0.3">
      <c r="A570" s="166" t="str">
        <f t="shared" si="98"/>
        <v>фото</v>
      </c>
      <c r="B570" s="186">
        <v>1901</v>
      </c>
      <c r="C570" s="4" t="s">
        <v>397</v>
      </c>
      <c r="D570" s="33" t="s">
        <v>25</v>
      </c>
      <c r="E570" s="1"/>
      <c r="F570" s="11">
        <f t="shared" si="95"/>
        <v>110</v>
      </c>
      <c r="G570" s="10"/>
      <c r="H570" s="60"/>
      <c r="I570" s="11">
        <f t="shared" si="97"/>
        <v>0</v>
      </c>
      <c r="J570" s="68"/>
      <c r="K570" s="99">
        <v>110</v>
      </c>
      <c r="L570" s="70" t="str">
        <f t="shared" si="96"/>
        <v>.</v>
      </c>
      <c r="M570" s="103" t="s">
        <v>1248</v>
      </c>
    </row>
    <row r="571" spans="1:13" s="49" customFormat="1" ht="14.5" x14ac:dyDescent="0.3">
      <c r="A571" s="166" t="str">
        <f t="shared" ref="A571" si="99">HYPERLINK("https://my-goldfish.ru/images/"&amp;M571,"фото")</f>
        <v>фото</v>
      </c>
      <c r="B571" s="247">
        <v>541</v>
      </c>
      <c r="C571" s="4" t="s">
        <v>1768</v>
      </c>
      <c r="D571" s="33" t="s">
        <v>25</v>
      </c>
      <c r="E571" s="1"/>
      <c r="F571" s="11">
        <f t="shared" ref="F571" si="100">K571</f>
        <v>480</v>
      </c>
      <c r="G571" s="10"/>
      <c r="H571" s="60"/>
      <c r="I571" s="11">
        <f t="shared" si="97"/>
        <v>0</v>
      </c>
      <c r="J571" s="68"/>
      <c r="K571" s="99">
        <v>480</v>
      </c>
      <c r="L571" s="70" t="str">
        <f t="shared" si="96"/>
        <v>.</v>
      </c>
      <c r="M571" s="103" t="s">
        <v>922</v>
      </c>
    </row>
    <row r="572" spans="1:13" s="49" customFormat="1" ht="14.5" hidden="1" x14ac:dyDescent="0.3">
      <c r="A572" s="165" t="str">
        <f t="shared" si="98"/>
        <v>фото</v>
      </c>
      <c r="B572" s="185">
        <v>279</v>
      </c>
      <c r="C572" s="5" t="s">
        <v>398</v>
      </c>
      <c r="D572" s="6" t="s">
        <v>46</v>
      </c>
      <c r="E572" s="2" t="s">
        <v>10</v>
      </c>
      <c r="F572" s="14">
        <f t="shared" si="95"/>
        <v>950</v>
      </c>
      <c r="G572" s="13"/>
      <c r="H572" s="35"/>
      <c r="I572" s="14">
        <f t="shared" si="97"/>
        <v>0</v>
      </c>
      <c r="J572" s="69"/>
      <c r="K572" s="99">
        <v>950</v>
      </c>
      <c r="L572" s="70" t="str">
        <f t="shared" si="96"/>
        <v>нет в наличии</v>
      </c>
      <c r="M572" s="103" t="s">
        <v>399</v>
      </c>
    </row>
    <row r="573" spans="1:13" s="49" customFormat="1" ht="14.5" hidden="1" x14ac:dyDescent="0.3">
      <c r="A573" s="165" t="str">
        <f t="shared" si="98"/>
        <v>фото</v>
      </c>
      <c r="B573" s="185">
        <v>171</v>
      </c>
      <c r="C573" s="5" t="s">
        <v>400</v>
      </c>
      <c r="D573" s="6" t="s">
        <v>46</v>
      </c>
      <c r="E573" s="2" t="s">
        <v>10</v>
      </c>
      <c r="F573" s="14">
        <f t="shared" si="95"/>
        <v>950</v>
      </c>
      <c r="G573" s="13"/>
      <c r="H573" s="35"/>
      <c r="I573" s="14">
        <f t="shared" si="97"/>
        <v>0</v>
      </c>
      <c r="J573" s="69"/>
      <c r="K573" s="99">
        <v>950</v>
      </c>
      <c r="L573" s="70" t="str">
        <f t="shared" si="96"/>
        <v>нет в наличии</v>
      </c>
      <c r="M573" s="103" t="s">
        <v>1201</v>
      </c>
    </row>
    <row r="574" spans="1:13" s="49" customFormat="1" ht="14.5" hidden="1" x14ac:dyDescent="0.3">
      <c r="A574" s="165" t="str">
        <f t="shared" si="98"/>
        <v>фото</v>
      </c>
      <c r="B574" s="232">
        <v>2100</v>
      </c>
      <c r="C574" s="228" t="s">
        <v>1015</v>
      </c>
      <c r="D574" s="6" t="s">
        <v>25</v>
      </c>
      <c r="E574" s="2" t="s">
        <v>10</v>
      </c>
      <c r="F574" s="225">
        <f t="shared" si="95"/>
        <v>450</v>
      </c>
      <c r="G574" s="13"/>
      <c r="H574" s="35"/>
      <c r="I574" s="14">
        <f t="shared" si="97"/>
        <v>0</v>
      </c>
      <c r="J574" s="69"/>
      <c r="K574" s="99">
        <v>450</v>
      </c>
      <c r="L574" s="70" t="str">
        <f t="shared" si="96"/>
        <v>нет в наличии</v>
      </c>
      <c r="M574" s="103" t="s">
        <v>922</v>
      </c>
    </row>
    <row r="575" spans="1:13" s="49" customFormat="1" ht="14.5" hidden="1" x14ac:dyDescent="0.3">
      <c r="A575" s="165" t="str">
        <f t="shared" si="98"/>
        <v>фото</v>
      </c>
      <c r="B575" s="230">
        <v>312</v>
      </c>
      <c r="C575" s="228" t="s">
        <v>1086</v>
      </c>
      <c r="D575" s="91" t="s">
        <v>1414</v>
      </c>
      <c r="E575" s="2" t="s">
        <v>10</v>
      </c>
      <c r="F575" s="225">
        <f t="shared" si="95"/>
        <v>490</v>
      </c>
      <c r="G575" s="13"/>
      <c r="H575" s="35"/>
      <c r="I575" s="14">
        <f t="shared" si="97"/>
        <v>0</v>
      </c>
      <c r="J575" s="69"/>
      <c r="K575" s="99">
        <v>490</v>
      </c>
      <c r="L575" s="70" t="str">
        <f t="shared" si="96"/>
        <v>нет в наличии</v>
      </c>
      <c r="M575" s="103" t="s">
        <v>1407</v>
      </c>
    </row>
    <row r="576" spans="1:13" s="49" customFormat="1" ht="14.5" hidden="1" x14ac:dyDescent="0.3">
      <c r="A576" s="165" t="str">
        <f t="shared" si="98"/>
        <v>фото</v>
      </c>
      <c r="B576" s="227">
        <v>1716</v>
      </c>
      <c r="C576" s="228" t="s">
        <v>402</v>
      </c>
      <c r="D576" s="6" t="s">
        <v>4</v>
      </c>
      <c r="E576" s="2" t="s">
        <v>10</v>
      </c>
      <c r="F576" s="225">
        <f t="shared" si="95"/>
        <v>320</v>
      </c>
      <c r="G576" s="13"/>
      <c r="H576" s="35"/>
      <c r="I576" s="14">
        <f t="shared" si="97"/>
        <v>0</v>
      </c>
      <c r="J576" s="69"/>
      <c r="K576" s="99">
        <v>320</v>
      </c>
      <c r="L576" s="70" t="str">
        <f t="shared" si="96"/>
        <v>нет в наличии</v>
      </c>
      <c r="M576" s="103" t="s">
        <v>1249</v>
      </c>
    </row>
    <row r="577" spans="1:13" s="49" customFormat="1" ht="14.5" hidden="1" x14ac:dyDescent="0.3">
      <c r="A577" s="165" t="str">
        <f t="shared" si="98"/>
        <v>фото</v>
      </c>
      <c r="B577" s="185">
        <v>173</v>
      </c>
      <c r="C577" s="5" t="s">
        <v>401</v>
      </c>
      <c r="D577" s="6" t="s">
        <v>25</v>
      </c>
      <c r="E577" s="2" t="s">
        <v>10</v>
      </c>
      <c r="F577" s="14">
        <f t="shared" si="95"/>
        <v>220</v>
      </c>
      <c r="G577" s="13"/>
      <c r="H577" s="35"/>
      <c r="I577" s="14">
        <f t="shared" si="97"/>
        <v>0</v>
      </c>
      <c r="J577" s="69"/>
      <c r="K577" s="99">
        <v>220</v>
      </c>
      <c r="L577" s="70" t="str">
        <f t="shared" si="96"/>
        <v>нет в наличии</v>
      </c>
      <c r="M577" s="103" t="s">
        <v>1249</v>
      </c>
    </row>
    <row r="578" spans="1:13" s="49" customFormat="1" ht="14.5" hidden="1" x14ac:dyDescent="0.3">
      <c r="A578" s="165" t="str">
        <f t="shared" si="98"/>
        <v>фото</v>
      </c>
      <c r="B578" s="227">
        <v>1973</v>
      </c>
      <c r="C578" s="228" t="s">
        <v>403</v>
      </c>
      <c r="D578" s="6" t="s">
        <v>4</v>
      </c>
      <c r="E578" s="2" t="s">
        <v>10</v>
      </c>
      <c r="F578" s="225">
        <f t="shared" si="95"/>
        <v>340</v>
      </c>
      <c r="G578" s="13"/>
      <c r="H578" s="35"/>
      <c r="I578" s="14">
        <f t="shared" si="97"/>
        <v>0</v>
      </c>
      <c r="J578" s="69"/>
      <c r="K578" s="99">
        <v>340</v>
      </c>
      <c r="L578" s="70" t="str">
        <f t="shared" si="96"/>
        <v>нет в наличии</v>
      </c>
      <c r="M578" s="103" t="s">
        <v>1295</v>
      </c>
    </row>
    <row r="579" spans="1:13" s="49" customFormat="1" ht="14.5" hidden="1" x14ac:dyDescent="0.3">
      <c r="A579" s="165" t="str">
        <f t="shared" si="98"/>
        <v>фото</v>
      </c>
      <c r="B579" s="185">
        <v>2139</v>
      </c>
      <c r="C579" s="5" t="s">
        <v>404</v>
      </c>
      <c r="D579" s="6" t="s">
        <v>25</v>
      </c>
      <c r="E579" s="2" t="s">
        <v>10</v>
      </c>
      <c r="F579" s="14">
        <f t="shared" si="95"/>
        <v>240</v>
      </c>
      <c r="G579" s="13"/>
      <c r="H579" s="35"/>
      <c r="I579" s="14">
        <f t="shared" si="97"/>
        <v>0</v>
      </c>
      <c r="J579" s="69"/>
      <c r="K579" s="99">
        <v>240</v>
      </c>
      <c r="L579" s="70" t="str">
        <f t="shared" si="96"/>
        <v>нет в наличии</v>
      </c>
      <c r="M579" s="103" t="s">
        <v>1295</v>
      </c>
    </row>
    <row r="580" spans="1:13" s="49" customFormat="1" ht="14.5" hidden="1" x14ac:dyDescent="0.3">
      <c r="A580" s="165" t="str">
        <f t="shared" si="98"/>
        <v>фото</v>
      </c>
      <c r="B580" s="227">
        <v>186</v>
      </c>
      <c r="C580" s="228" t="s">
        <v>433</v>
      </c>
      <c r="D580" s="6" t="s">
        <v>67</v>
      </c>
      <c r="E580" s="2" t="s">
        <v>10</v>
      </c>
      <c r="F580" s="225">
        <f t="shared" si="95"/>
        <v>340</v>
      </c>
      <c r="G580" s="13"/>
      <c r="H580" s="35"/>
      <c r="I580" s="14">
        <f t="shared" si="97"/>
        <v>0</v>
      </c>
      <c r="J580" s="69"/>
      <c r="K580" s="99">
        <v>340</v>
      </c>
      <c r="L580" s="70" t="str">
        <f t="shared" si="96"/>
        <v>нет в наличии</v>
      </c>
      <c r="M580" s="103" t="s">
        <v>1529</v>
      </c>
    </row>
    <row r="581" spans="1:13" s="49" customFormat="1" ht="14.5" hidden="1" x14ac:dyDescent="0.3">
      <c r="A581" s="165" t="str">
        <f t="shared" si="98"/>
        <v>фото</v>
      </c>
      <c r="B581" s="185">
        <v>2085</v>
      </c>
      <c r="C581" s="5" t="s">
        <v>951</v>
      </c>
      <c r="D581" s="6" t="s">
        <v>67</v>
      </c>
      <c r="E581" s="2" t="s">
        <v>10</v>
      </c>
      <c r="F581" s="14">
        <f t="shared" si="95"/>
        <v>370</v>
      </c>
      <c r="G581" s="13"/>
      <c r="H581" s="35"/>
      <c r="I581" s="14">
        <f t="shared" si="97"/>
        <v>0</v>
      </c>
      <c r="J581" s="69"/>
      <c r="K581" s="99">
        <v>370</v>
      </c>
      <c r="L581" s="70" t="str">
        <f t="shared" si="96"/>
        <v>нет в наличии</v>
      </c>
      <c r="M581" s="103" t="s">
        <v>953</v>
      </c>
    </row>
    <row r="582" spans="1:13" s="49" customFormat="1" ht="14.5" hidden="1" x14ac:dyDescent="0.3">
      <c r="A582" s="165" t="str">
        <f t="shared" si="98"/>
        <v>фото</v>
      </c>
      <c r="B582" s="227">
        <v>609</v>
      </c>
      <c r="C582" s="228" t="s">
        <v>1100</v>
      </c>
      <c r="D582" s="6" t="s">
        <v>25</v>
      </c>
      <c r="E582" s="2" t="s">
        <v>10</v>
      </c>
      <c r="F582" s="225">
        <f t="shared" si="95"/>
        <v>120</v>
      </c>
      <c r="G582" s="13"/>
      <c r="H582" s="35"/>
      <c r="I582" s="14">
        <f t="shared" si="97"/>
        <v>0</v>
      </c>
      <c r="J582" s="69"/>
      <c r="K582" s="99">
        <v>120</v>
      </c>
      <c r="L582" s="70" t="str">
        <f t="shared" si="96"/>
        <v>нет в наличии</v>
      </c>
      <c r="M582" s="103" t="s">
        <v>1532</v>
      </c>
    </row>
    <row r="583" spans="1:13" s="49" customFormat="1" ht="14.5" hidden="1" x14ac:dyDescent="0.3">
      <c r="A583" s="165" t="str">
        <f t="shared" si="98"/>
        <v>фото</v>
      </c>
      <c r="B583" s="185">
        <v>274</v>
      </c>
      <c r="C583" s="5" t="s">
        <v>434</v>
      </c>
      <c r="D583" s="6" t="s">
        <v>67</v>
      </c>
      <c r="E583" s="402" t="s">
        <v>10</v>
      </c>
      <c r="F583" s="14">
        <f t="shared" si="95"/>
        <v>390</v>
      </c>
      <c r="G583" s="13"/>
      <c r="H583" s="35"/>
      <c r="I583" s="14">
        <f t="shared" si="97"/>
        <v>0</v>
      </c>
      <c r="J583" s="69"/>
      <c r="K583" s="99">
        <v>390</v>
      </c>
      <c r="L583" s="70" t="str">
        <f t="shared" si="96"/>
        <v>нет в наличии</v>
      </c>
      <c r="M583" s="103" t="s">
        <v>1250</v>
      </c>
    </row>
    <row r="584" spans="1:13" s="49" customFormat="1" ht="14.5" hidden="1" x14ac:dyDescent="0.3">
      <c r="A584" s="165" t="str">
        <f t="shared" si="98"/>
        <v>фото</v>
      </c>
      <c r="B584" s="185">
        <v>316</v>
      </c>
      <c r="C584" s="5" t="s">
        <v>435</v>
      </c>
      <c r="D584" s="6" t="s">
        <v>50</v>
      </c>
      <c r="E584" s="2" t="s">
        <v>10</v>
      </c>
      <c r="F584" s="14">
        <f t="shared" si="95"/>
        <v>280</v>
      </c>
      <c r="G584" s="13"/>
      <c r="H584" s="35"/>
      <c r="I584" s="14">
        <f t="shared" si="97"/>
        <v>0</v>
      </c>
      <c r="J584" s="69"/>
      <c r="K584" s="99">
        <v>280</v>
      </c>
      <c r="L584" s="70" t="str">
        <f t="shared" si="96"/>
        <v>нет в наличии</v>
      </c>
      <c r="M584" s="103" t="s">
        <v>1530</v>
      </c>
    </row>
    <row r="585" spans="1:13" s="49" customFormat="1" ht="14.5" hidden="1" x14ac:dyDescent="0.3">
      <c r="A585" s="165" t="str">
        <f t="shared" si="98"/>
        <v>фото</v>
      </c>
      <c r="B585" s="227">
        <v>86</v>
      </c>
      <c r="C585" s="228" t="s">
        <v>436</v>
      </c>
      <c r="D585" s="6" t="s">
        <v>12</v>
      </c>
      <c r="E585" s="2" t="s">
        <v>10</v>
      </c>
      <c r="F585" s="225">
        <f t="shared" si="95"/>
        <v>170</v>
      </c>
      <c r="G585" s="13"/>
      <c r="H585" s="35"/>
      <c r="I585" s="14">
        <f t="shared" si="97"/>
        <v>0</v>
      </c>
      <c r="J585" s="69"/>
      <c r="K585" s="99">
        <v>170</v>
      </c>
      <c r="L585" s="70" t="str">
        <f t="shared" si="96"/>
        <v>нет в наличии</v>
      </c>
      <c r="M585" s="103" t="s">
        <v>1251</v>
      </c>
    </row>
    <row r="586" spans="1:13" s="49" customFormat="1" ht="14.5" hidden="1" x14ac:dyDescent="0.3">
      <c r="A586" s="165" t="str">
        <f t="shared" si="98"/>
        <v>фото</v>
      </c>
      <c r="B586" s="185">
        <v>509</v>
      </c>
      <c r="C586" s="5" t="s">
        <v>1639</v>
      </c>
      <c r="D586" s="6" t="s">
        <v>4</v>
      </c>
      <c r="E586" s="2" t="s">
        <v>10</v>
      </c>
      <c r="F586" s="14">
        <f t="shared" si="95"/>
        <v>170</v>
      </c>
      <c r="G586" s="13"/>
      <c r="H586" s="35"/>
      <c r="I586" s="14">
        <f t="shared" si="97"/>
        <v>0</v>
      </c>
      <c r="J586" s="69"/>
      <c r="K586" s="99">
        <v>170</v>
      </c>
      <c r="L586" s="70" t="str">
        <f t="shared" si="96"/>
        <v>нет в наличии</v>
      </c>
      <c r="M586" s="103" t="s">
        <v>1640</v>
      </c>
    </row>
    <row r="587" spans="1:13" s="49" customFormat="1" ht="14.5" hidden="1" x14ac:dyDescent="0.3">
      <c r="A587" s="165" t="str">
        <f t="shared" si="98"/>
        <v>фото</v>
      </c>
      <c r="B587" s="227">
        <v>792</v>
      </c>
      <c r="C587" s="228" t="s">
        <v>437</v>
      </c>
      <c r="D587" s="6" t="s">
        <v>438</v>
      </c>
      <c r="E587" s="2" t="s">
        <v>10</v>
      </c>
      <c r="F587" s="225">
        <f t="shared" si="95"/>
        <v>290</v>
      </c>
      <c r="G587" s="13"/>
      <c r="H587" s="35"/>
      <c r="I587" s="14">
        <f t="shared" si="97"/>
        <v>0</v>
      </c>
      <c r="J587" s="69"/>
      <c r="K587" s="99">
        <v>290</v>
      </c>
      <c r="L587" s="70" t="str">
        <f t="shared" si="96"/>
        <v>нет в наличии</v>
      </c>
      <c r="M587" s="103" t="s">
        <v>1531</v>
      </c>
    </row>
    <row r="588" spans="1:13" s="49" customFormat="1" ht="15.5" x14ac:dyDescent="0.3">
      <c r="A588" s="250" t="s">
        <v>1711</v>
      </c>
      <c r="B588" s="250" t="s">
        <v>1711</v>
      </c>
      <c r="C588" s="153" t="s">
        <v>1046</v>
      </c>
      <c r="D588" s="251" t="s">
        <v>1711</v>
      </c>
      <c r="E588" s="252" t="s">
        <v>1711</v>
      </c>
      <c r="F588" s="149"/>
      <c r="G588" s="149"/>
      <c r="H588" s="168"/>
      <c r="I588" s="149"/>
      <c r="J588" s="254" t="s">
        <v>1711</v>
      </c>
      <c r="K588" s="100"/>
      <c r="L588" s="70" t="str">
        <f t="shared" si="96"/>
        <v>.</v>
      </c>
      <c r="M588" s="146"/>
    </row>
    <row r="589" spans="1:13" s="49" customFormat="1" ht="14.5" hidden="1" x14ac:dyDescent="0.3">
      <c r="A589" s="165" t="str">
        <f t="shared" si="98"/>
        <v>фото</v>
      </c>
      <c r="B589" s="227">
        <v>770</v>
      </c>
      <c r="C589" s="228" t="s">
        <v>978</v>
      </c>
      <c r="D589" s="6" t="s">
        <v>187</v>
      </c>
      <c r="E589" s="2" t="s">
        <v>10</v>
      </c>
      <c r="F589" s="225">
        <f t="shared" si="95"/>
        <v>390</v>
      </c>
      <c r="G589" s="13" t="s">
        <v>689</v>
      </c>
      <c r="H589" s="35"/>
      <c r="I589" s="14">
        <f t="shared" ref="I589:I635" si="101">F589*H589</f>
        <v>0</v>
      </c>
      <c r="J589" s="69"/>
      <c r="K589" s="99">
        <v>390</v>
      </c>
      <c r="L589" s="70" t="str">
        <f t="shared" si="96"/>
        <v>нет в наличии</v>
      </c>
      <c r="M589" s="103" t="s">
        <v>405</v>
      </c>
    </row>
    <row r="590" spans="1:13" s="49" customFormat="1" ht="14.5" hidden="1" x14ac:dyDescent="0.3">
      <c r="A590" s="165" t="str">
        <f t="shared" si="98"/>
        <v>фото</v>
      </c>
      <c r="B590" s="227">
        <v>1976</v>
      </c>
      <c r="C590" s="228" t="s">
        <v>975</v>
      </c>
      <c r="D590" s="6" t="s">
        <v>287</v>
      </c>
      <c r="E590" s="2" t="s">
        <v>10</v>
      </c>
      <c r="F590" s="225">
        <f t="shared" si="95"/>
        <v>290</v>
      </c>
      <c r="G590" s="13" t="s">
        <v>689</v>
      </c>
      <c r="H590" s="35"/>
      <c r="I590" s="14">
        <f t="shared" si="101"/>
        <v>0</v>
      </c>
      <c r="J590" s="69"/>
      <c r="K590" s="99">
        <v>290</v>
      </c>
      <c r="L590" s="70" t="str">
        <f t="shared" si="96"/>
        <v>нет в наличии</v>
      </c>
      <c r="M590" s="103" t="s">
        <v>405</v>
      </c>
    </row>
    <row r="591" spans="1:13" s="49" customFormat="1" ht="14.5" hidden="1" x14ac:dyDescent="0.3">
      <c r="A591" s="165" t="str">
        <f t="shared" si="98"/>
        <v>фото</v>
      </c>
      <c r="B591" s="185">
        <v>96</v>
      </c>
      <c r="C591" s="5" t="s">
        <v>976</v>
      </c>
      <c r="D591" s="6" t="s">
        <v>4</v>
      </c>
      <c r="E591" s="2" t="s">
        <v>10</v>
      </c>
      <c r="F591" s="14">
        <f t="shared" si="95"/>
        <v>180</v>
      </c>
      <c r="G591" s="13" t="s">
        <v>689</v>
      </c>
      <c r="H591" s="35"/>
      <c r="I591" s="14">
        <f t="shared" si="101"/>
        <v>0</v>
      </c>
      <c r="J591" s="69"/>
      <c r="K591" s="99">
        <v>180</v>
      </c>
      <c r="L591" s="70" t="str">
        <f t="shared" si="96"/>
        <v>нет в наличии</v>
      </c>
      <c r="M591" s="103" t="s">
        <v>405</v>
      </c>
    </row>
    <row r="592" spans="1:13" s="49" customFormat="1" ht="14.5" x14ac:dyDescent="0.3">
      <c r="A592" s="166" t="str">
        <f t="shared" si="98"/>
        <v>фото</v>
      </c>
      <c r="B592" s="186">
        <v>1874</v>
      </c>
      <c r="C592" s="4" t="s">
        <v>977</v>
      </c>
      <c r="D592" s="33" t="s">
        <v>67</v>
      </c>
      <c r="E592" s="1"/>
      <c r="F592" s="11">
        <f t="shared" si="95"/>
        <v>150</v>
      </c>
      <c r="G592" s="10" t="s">
        <v>689</v>
      </c>
      <c r="H592" s="60"/>
      <c r="I592" s="11">
        <f t="shared" si="101"/>
        <v>0</v>
      </c>
      <c r="J592" s="68"/>
      <c r="K592" s="99">
        <v>150</v>
      </c>
      <c r="L592" s="70" t="str">
        <f t="shared" si="96"/>
        <v>.</v>
      </c>
      <c r="M592" s="103" t="s">
        <v>405</v>
      </c>
    </row>
    <row r="593" spans="1:13" s="49" customFormat="1" ht="14.5" hidden="1" x14ac:dyDescent="0.3">
      <c r="A593" s="165" t="str">
        <f t="shared" si="98"/>
        <v>фото</v>
      </c>
      <c r="B593" s="227">
        <v>60</v>
      </c>
      <c r="C593" s="228" t="s">
        <v>974</v>
      </c>
      <c r="D593" s="6" t="s">
        <v>1343</v>
      </c>
      <c r="E593" s="2" t="s">
        <v>10</v>
      </c>
      <c r="F593" s="225">
        <f t="shared" si="95"/>
        <v>120</v>
      </c>
      <c r="G593" s="13" t="s">
        <v>689</v>
      </c>
      <c r="H593" s="35"/>
      <c r="I593" s="14">
        <f t="shared" si="101"/>
        <v>0</v>
      </c>
      <c r="J593" s="69"/>
      <c r="K593" s="99">
        <v>120</v>
      </c>
      <c r="L593" s="70" t="str">
        <f t="shared" si="96"/>
        <v>нет в наличии</v>
      </c>
      <c r="M593" s="103" t="s">
        <v>405</v>
      </c>
    </row>
    <row r="594" spans="1:13" s="49" customFormat="1" ht="14.5" hidden="1" x14ac:dyDescent="0.3">
      <c r="A594" s="165" t="str">
        <f t="shared" si="98"/>
        <v>фото</v>
      </c>
      <c r="B594" s="227">
        <v>1005</v>
      </c>
      <c r="C594" s="228" t="s">
        <v>409</v>
      </c>
      <c r="D594" s="6" t="s">
        <v>187</v>
      </c>
      <c r="E594" s="2" t="s">
        <v>10</v>
      </c>
      <c r="F594" s="225">
        <f t="shared" si="95"/>
        <v>390</v>
      </c>
      <c r="G594" s="13"/>
      <c r="H594" s="35"/>
      <c r="I594" s="14">
        <f t="shared" si="101"/>
        <v>0</v>
      </c>
      <c r="J594" s="69"/>
      <c r="K594" s="99">
        <v>390</v>
      </c>
      <c r="L594" s="70" t="str">
        <f t="shared" si="96"/>
        <v>нет в наличии</v>
      </c>
      <c r="M594" s="103" t="s">
        <v>407</v>
      </c>
    </row>
    <row r="595" spans="1:13" s="49" customFormat="1" ht="14.5" hidden="1" x14ac:dyDescent="0.3">
      <c r="A595" s="165" t="str">
        <f t="shared" si="98"/>
        <v>фото</v>
      </c>
      <c r="B595" s="185">
        <v>1007</v>
      </c>
      <c r="C595" s="5" t="s">
        <v>408</v>
      </c>
      <c r="D595" s="6" t="s">
        <v>4</v>
      </c>
      <c r="E595" s="2" t="s">
        <v>10</v>
      </c>
      <c r="F595" s="14">
        <f t="shared" si="95"/>
        <v>180</v>
      </c>
      <c r="G595" s="13" t="s">
        <v>690</v>
      </c>
      <c r="H595" s="35"/>
      <c r="I595" s="14">
        <f t="shared" si="101"/>
        <v>0</v>
      </c>
      <c r="J595" s="69"/>
      <c r="K595" s="99">
        <v>180</v>
      </c>
      <c r="L595" s="70" t="str">
        <f t="shared" si="96"/>
        <v>нет в наличии</v>
      </c>
      <c r="M595" s="103" t="s">
        <v>407</v>
      </c>
    </row>
    <row r="596" spans="1:13" s="49" customFormat="1" ht="14.5" hidden="1" x14ac:dyDescent="0.3">
      <c r="A596" s="165" t="str">
        <f t="shared" si="98"/>
        <v>фото</v>
      </c>
      <c r="B596" s="185">
        <v>1875</v>
      </c>
      <c r="C596" s="5" t="s">
        <v>834</v>
      </c>
      <c r="D596" s="6" t="s">
        <v>67</v>
      </c>
      <c r="E596" s="2" t="s">
        <v>10</v>
      </c>
      <c r="F596" s="14">
        <f t="shared" ref="F596:F659" si="102">K596</f>
        <v>150</v>
      </c>
      <c r="G596" s="13" t="s">
        <v>690</v>
      </c>
      <c r="H596" s="35"/>
      <c r="I596" s="14">
        <f t="shared" si="101"/>
        <v>0</v>
      </c>
      <c r="J596" s="69"/>
      <c r="K596" s="99">
        <v>150</v>
      </c>
      <c r="L596" s="70" t="str">
        <f t="shared" ref="L596:L659" si="103">IF(E596="нет в наличии","нет в наличии",".")</f>
        <v>нет в наличии</v>
      </c>
      <c r="M596" s="103" t="s">
        <v>407</v>
      </c>
    </row>
    <row r="597" spans="1:13" s="49" customFormat="1" ht="14.5" hidden="1" x14ac:dyDescent="0.3">
      <c r="A597" s="165" t="str">
        <f t="shared" si="98"/>
        <v>фото</v>
      </c>
      <c r="B597" s="227">
        <v>1717</v>
      </c>
      <c r="C597" s="228" t="s">
        <v>406</v>
      </c>
      <c r="D597" s="6" t="s">
        <v>1343</v>
      </c>
      <c r="E597" s="2" t="s">
        <v>10</v>
      </c>
      <c r="F597" s="225">
        <f t="shared" si="102"/>
        <v>120</v>
      </c>
      <c r="G597" s="13" t="s">
        <v>689</v>
      </c>
      <c r="H597" s="35"/>
      <c r="I597" s="14">
        <f t="shared" si="101"/>
        <v>0</v>
      </c>
      <c r="J597" s="69"/>
      <c r="K597" s="99">
        <v>120</v>
      </c>
      <c r="L597" s="70" t="str">
        <f t="shared" si="103"/>
        <v>нет в наличии</v>
      </c>
      <c r="M597" s="103" t="s">
        <v>407</v>
      </c>
    </row>
    <row r="598" spans="1:13" s="49" customFormat="1" ht="14.5" hidden="1" x14ac:dyDescent="0.3">
      <c r="A598" s="165" t="str">
        <f t="shared" ref="A598" si="104">HYPERLINK("https://my-goldfish.ru/images/"&amp;M598,"фото")</f>
        <v>фото</v>
      </c>
      <c r="B598" s="185">
        <v>2267</v>
      </c>
      <c r="C598" s="5" t="s">
        <v>1709</v>
      </c>
      <c r="D598" s="6" t="s">
        <v>287</v>
      </c>
      <c r="E598" s="2" t="s">
        <v>10</v>
      </c>
      <c r="F598" s="14">
        <f t="shared" si="102"/>
        <v>290</v>
      </c>
      <c r="G598" s="13"/>
      <c r="H598" s="35"/>
      <c r="I598" s="14">
        <f t="shared" si="101"/>
        <v>0</v>
      </c>
      <c r="J598" s="69"/>
      <c r="K598" s="99">
        <v>290</v>
      </c>
      <c r="L598" s="70" t="str">
        <f t="shared" si="103"/>
        <v>нет в наличии</v>
      </c>
      <c r="M598" s="103" t="s">
        <v>1017</v>
      </c>
    </row>
    <row r="599" spans="1:13" s="49" customFormat="1" ht="14.5" hidden="1" x14ac:dyDescent="0.3">
      <c r="A599" s="165" t="str">
        <f t="shared" si="98"/>
        <v>фото</v>
      </c>
      <c r="B599" s="227">
        <v>880</v>
      </c>
      <c r="C599" s="228" t="s">
        <v>1016</v>
      </c>
      <c r="D599" s="6" t="s">
        <v>4</v>
      </c>
      <c r="E599" s="2" t="s">
        <v>10</v>
      </c>
      <c r="F599" s="225">
        <f t="shared" si="102"/>
        <v>180</v>
      </c>
      <c r="G599" s="13" t="s">
        <v>690</v>
      </c>
      <c r="H599" s="35"/>
      <c r="I599" s="14">
        <f t="shared" si="101"/>
        <v>0</v>
      </c>
      <c r="J599" s="69"/>
      <c r="K599" s="99">
        <v>180</v>
      </c>
      <c r="L599" s="70" t="str">
        <f t="shared" si="103"/>
        <v>нет в наличии</v>
      </c>
      <c r="M599" s="103" t="s">
        <v>1017</v>
      </c>
    </row>
    <row r="600" spans="1:13" s="49" customFormat="1" ht="14.5" hidden="1" x14ac:dyDescent="0.3">
      <c r="A600" s="165" t="str">
        <f t="shared" si="98"/>
        <v>фото</v>
      </c>
      <c r="B600" s="227">
        <v>854</v>
      </c>
      <c r="C600" s="228" t="s">
        <v>835</v>
      </c>
      <c r="D600" s="6" t="s">
        <v>67</v>
      </c>
      <c r="E600" s="2" t="s">
        <v>10</v>
      </c>
      <c r="F600" s="225">
        <f t="shared" si="102"/>
        <v>150</v>
      </c>
      <c r="G600" s="13" t="s">
        <v>690</v>
      </c>
      <c r="H600" s="35"/>
      <c r="I600" s="14">
        <f t="shared" si="101"/>
        <v>0</v>
      </c>
      <c r="J600" s="69"/>
      <c r="K600" s="99">
        <v>150</v>
      </c>
      <c r="L600" s="70" t="str">
        <f t="shared" si="103"/>
        <v>нет в наличии</v>
      </c>
      <c r="M600" s="103" t="s">
        <v>412</v>
      </c>
    </row>
    <row r="601" spans="1:13" s="49" customFormat="1" ht="14.5" hidden="1" x14ac:dyDescent="0.3">
      <c r="A601" s="165" t="str">
        <f t="shared" si="98"/>
        <v>фото</v>
      </c>
      <c r="B601" s="185">
        <v>1936</v>
      </c>
      <c r="C601" s="257" t="s">
        <v>410</v>
      </c>
      <c r="D601" s="6" t="s">
        <v>4</v>
      </c>
      <c r="E601" s="2" t="s">
        <v>10</v>
      </c>
      <c r="F601" s="14">
        <f t="shared" si="102"/>
        <v>180</v>
      </c>
      <c r="G601" s="13" t="s">
        <v>690</v>
      </c>
      <c r="H601" s="35"/>
      <c r="I601" s="14">
        <f t="shared" si="101"/>
        <v>0</v>
      </c>
      <c r="J601" s="69"/>
      <c r="K601" s="99">
        <v>180</v>
      </c>
      <c r="L601" s="70" t="str">
        <f t="shared" si="103"/>
        <v>нет в наличии</v>
      </c>
      <c r="M601" s="103" t="s">
        <v>411</v>
      </c>
    </row>
    <row r="602" spans="1:13" s="49" customFormat="1" ht="14.5" hidden="1" x14ac:dyDescent="0.3">
      <c r="A602" s="165" t="str">
        <f t="shared" si="98"/>
        <v>фото</v>
      </c>
      <c r="B602" s="185">
        <v>1984</v>
      </c>
      <c r="C602" s="5" t="s">
        <v>656</v>
      </c>
      <c r="D602" s="6" t="s">
        <v>4</v>
      </c>
      <c r="E602" s="2" t="s">
        <v>10</v>
      </c>
      <c r="F602" s="14">
        <f t="shared" si="102"/>
        <v>180</v>
      </c>
      <c r="G602" s="13" t="s">
        <v>690</v>
      </c>
      <c r="H602" s="35"/>
      <c r="I602" s="14">
        <f t="shared" si="101"/>
        <v>0</v>
      </c>
      <c r="J602" s="69"/>
      <c r="K602" s="99">
        <v>180</v>
      </c>
      <c r="L602" s="70" t="str">
        <f t="shared" si="103"/>
        <v>нет в наличии</v>
      </c>
      <c r="M602" s="103" t="s">
        <v>413</v>
      </c>
    </row>
    <row r="603" spans="1:13" s="49" customFormat="1" ht="14.5" hidden="1" x14ac:dyDescent="0.3">
      <c r="A603" s="165" t="str">
        <f t="shared" si="98"/>
        <v>фото</v>
      </c>
      <c r="B603" s="185">
        <v>1919</v>
      </c>
      <c r="C603" s="5" t="s">
        <v>836</v>
      </c>
      <c r="D603" s="6" t="s">
        <v>67</v>
      </c>
      <c r="E603" s="2" t="s">
        <v>10</v>
      </c>
      <c r="F603" s="14">
        <f t="shared" si="102"/>
        <v>150</v>
      </c>
      <c r="G603" s="13" t="s">
        <v>690</v>
      </c>
      <c r="H603" s="35"/>
      <c r="I603" s="14">
        <f t="shared" si="101"/>
        <v>0</v>
      </c>
      <c r="J603" s="69"/>
      <c r="K603" s="99">
        <v>150</v>
      </c>
      <c r="L603" s="70" t="str">
        <f t="shared" si="103"/>
        <v>нет в наличии</v>
      </c>
      <c r="M603" s="103" t="s">
        <v>413</v>
      </c>
    </row>
    <row r="604" spans="1:13" s="49" customFormat="1" ht="14.5" hidden="1" x14ac:dyDescent="0.3">
      <c r="A604" s="165" t="str">
        <f t="shared" si="98"/>
        <v>фото</v>
      </c>
      <c r="B604" s="227">
        <v>1917</v>
      </c>
      <c r="C604" s="228" t="s">
        <v>414</v>
      </c>
      <c r="D604" s="6" t="s">
        <v>4</v>
      </c>
      <c r="E604" s="2" t="s">
        <v>10</v>
      </c>
      <c r="F604" s="225">
        <f t="shared" si="102"/>
        <v>180</v>
      </c>
      <c r="G604" s="13" t="s">
        <v>690</v>
      </c>
      <c r="H604" s="35"/>
      <c r="I604" s="14">
        <f t="shared" si="101"/>
        <v>0</v>
      </c>
      <c r="J604" s="69"/>
      <c r="K604" s="99">
        <v>180</v>
      </c>
      <c r="L604" s="70" t="str">
        <f t="shared" si="103"/>
        <v>нет в наличии</v>
      </c>
      <c r="M604" s="103" t="s">
        <v>415</v>
      </c>
    </row>
    <row r="605" spans="1:13" s="49" customFormat="1" ht="14.5" hidden="1" x14ac:dyDescent="0.3">
      <c r="A605" s="165" t="str">
        <f t="shared" si="98"/>
        <v>фото</v>
      </c>
      <c r="B605" s="185">
        <v>527</v>
      </c>
      <c r="C605" s="5" t="s">
        <v>418</v>
      </c>
      <c r="D605" s="6" t="s">
        <v>4</v>
      </c>
      <c r="E605" s="2" t="s">
        <v>10</v>
      </c>
      <c r="F605" s="14">
        <f t="shared" si="102"/>
        <v>180</v>
      </c>
      <c r="G605" s="13" t="s">
        <v>690</v>
      </c>
      <c r="H605" s="35"/>
      <c r="I605" s="14">
        <f t="shared" si="101"/>
        <v>0</v>
      </c>
      <c r="J605" s="69"/>
      <c r="K605" s="99">
        <v>180</v>
      </c>
      <c r="L605" s="70" t="str">
        <f t="shared" si="103"/>
        <v>нет в наличии</v>
      </c>
      <c r="M605" s="103" t="s">
        <v>417</v>
      </c>
    </row>
    <row r="606" spans="1:13" s="49" customFormat="1" ht="14.5" hidden="1" x14ac:dyDescent="0.3">
      <c r="A606" s="165" t="str">
        <f t="shared" si="98"/>
        <v>фото</v>
      </c>
      <c r="B606" s="185">
        <v>999</v>
      </c>
      <c r="C606" s="5" t="s">
        <v>837</v>
      </c>
      <c r="D606" s="6" t="s">
        <v>67</v>
      </c>
      <c r="E606" s="2" t="s">
        <v>10</v>
      </c>
      <c r="F606" s="14">
        <f t="shared" si="102"/>
        <v>180</v>
      </c>
      <c r="G606" s="13" t="s">
        <v>690</v>
      </c>
      <c r="H606" s="35"/>
      <c r="I606" s="14">
        <f t="shared" si="101"/>
        <v>0</v>
      </c>
      <c r="J606" s="69"/>
      <c r="K606" s="99">
        <v>180</v>
      </c>
      <c r="L606" s="70" t="str">
        <f t="shared" si="103"/>
        <v>нет в наличии</v>
      </c>
      <c r="M606" s="103" t="s">
        <v>417</v>
      </c>
    </row>
    <row r="607" spans="1:13" s="49" customFormat="1" ht="14.5" hidden="1" x14ac:dyDescent="0.3">
      <c r="A607" s="165" t="str">
        <f t="shared" si="98"/>
        <v>фото</v>
      </c>
      <c r="B607" s="227">
        <v>1907</v>
      </c>
      <c r="C607" s="228" t="s">
        <v>416</v>
      </c>
      <c r="D607" s="6" t="s">
        <v>1343</v>
      </c>
      <c r="E607" s="2" t="s">
        <v>10</v>
      </c>
      <c r="F607" s="225">
        <f t="shared" si="102"/>
        <v>120</v>
      </c>
      <c r="G607" s="13" t="s">
        <v>689</v>
      </c>
      <c r="H607" s="35"/>
      <c r="I607" s="14">
        <f t="shared" si="101"/>
        <v>0</v>
      </c>
      <c r="J607" s="69"/>
      <c r="K607" s="99">
        <v>120</v>
      </c>
      <c r="L607" s="70" t="str">
        <f t="shared" si="103"/>
        <v>нет в наличии</v>
      </c>
      <c r="M607" s="103" t="s">
        <v>417</v>
      </c>
    </row>
    <row r="608" spans="1:13" s="49" customFormat="1" ht="14.5" hidden="1" x14ac:dyDescent="0.3">
      <c r="A608" s="165" t="str">
        <f t="shared" ref="A608" si="105">HYPERLINK("https://my-goldfish.ru/images/"&amp;M608,"фото")</f>
        <v>фото</v>
      </c>
      <c r="B608" s="227">
        <v>2261</v>
      </c>
      <c r="C608" s="228" t="s">
        <v>1694</v>
      </c>
      <c r="D608" s="6" t="s">
        <v>4</v>
      </c>
      <c r="E608" s="2" t="s">
        <v>10</v>
      </c>
      <c r="F608" s="225">
        <f t="shared" si="102"/>
        <v>180</v>
      </c>
      <c r="G608" s="13" t="s">
        <v>690</v>
      </c>
      <c r="H608" s="35"/>
      <c r="I608" s="14">
        <f t="shared" si="101"/>
        <v>0</v>
      </c>
      <c r="J608" s="69"/>
      <c r="K608" s="99">
        <v>180</v>
      </c>
      <c r="L608" s="70" t="str">
        <f t="shared" si="103"/>
        <v>нет в наличии</v>
      </c>
      <c r="M608" s="103" t="s">
        <v>1695</v>
      </c>
    </row>
    <row r="609" spans="1:13" s="49" customFormat="1" ht="14.5" hidden="1" x14ac:dyDescent="0.3">
      <c r="A609" s="165" t="str">
        <f t="shared" si="98"/>
        <v>фото</v>
      </c>
      <c r="B609" s="185">
        <v>1898</v>
      </c>
      <c r="C609" s="5" t="s">
        <v>838</v>
      </c>
      <c r="D609" s="6" t="s">
        <v>67</v>
      </c>
      <c r="E609" s="2" t="s">
        <v>10</v>
      </c>
      <c r="F609" s="14">
        <f t="shared" si="102"/>
        <v>150</v>
      </c>
      <c r="G609" s="13" t="s">
        <v>690</v>
      </c>
      <c r="H609" s="35"/>
      <c r="I609" s="14">
        <f t="shared" si="101"/>
        <v>0</v>
      </c>
      <c r="J609" s="69"/>
      <c r="K609" s="99">
        <v>150</v>
      </c>
      <c r="L609" s="70" t="str">
        <f t="shared" si="103"/>
        <v>нет в наличии</v>
      </c>
      <c r="M609" s="103" t="s">
        <v>419</v>
      </c>
    </row>
    <row r="610" spans="1:13" s="49" customFormat="1" ht="14.5" hidden="1" x14ac:dyDescent="0.3">
      <c r="A610" s="165" t="str">
        <f t="shared" si="98"/>
        <v>фото</v>
      </c>
      <c r="B610" s="185">
        <v>611</v>
      </c>
      <c r="C610" s="5" t="s">
        <v>422</v>
      </c>
      <c r="D610" s="6" t="s">
        <v>4</v>
      </c>
      <c r="E610" s="2" t="s">
        <v>10</v>
      </c>
      <c r="F610" s="14">
        <f t="shared" si="102"/>
        <v>180</v>
      </c>
      <c r="G610" s="13" t="s">
        <v>690</v>
      </c>
      <c r="H610" s="35"/>
      <c r="I610" s="14">
        <f t="shared" si="101"/>
        <v>0</v>
      </c>
      <c r="J610" s="69"/>
      <c r="K610" s="99">
        <v>180</v>
      </c>
      <c r="L610" s="70" t="str">
        <f t="shared" si="103"/>
        <v>нет в наличии</v>
      </c>
      <c r="M610" s="103" t="s">
        <v>421</v>
      </c>
    </row>
    <row r="611" spans="1:13" s="49" customFormat="1" ht="14.5" hidden="1" x14ac:dyDescent="0.3">
      <c r="A611" s="165" t="str">
        <f t="shared" si="98"/>
        <v>фото</v>
      </c>
      <c r="B611" s="227">
        <v>2057</v>
      </c>
      <c r="C611" s="228" t="s">
        <v>898</v>
      </c>
      <c r="D611" s="6" t="s">
        <v>12</v>
      </c>
      <c r="E611" s="2" t="s">
        <v>10</v>
      </c>
      <c r="F611" s="225">
        <f t="shared" si="102"/>
        <v>180</v>
      </c>
      <c r="G611" s="13" t="s">
        <v>690</v>
      </c>
      <c r="H611" s="35"/>
      <c r="I611" s="14">
        <f t="shared" si="101"/>
        <v>0</v>
      </c>
      <c r="J611" s="69"/>
      <c r="K611" s="99">
        <v>180</v>
      </c>
      <c r="L611" s="70" t="str">
        <f t="shared" si="103"/>
        <v>нет в наличии</v>
      </c>
      <c r="M611" s="103" t="s">
        <v>421</v>
      </c>
    </row>
    <row r="612" spans="1:13" s="49" customFormat="1" ht="14.5" x14ac:dyDescent="0.3">
      <c r="A612" s="166" t="str">
        <f t="shared" si="98"/>
        <v>фото</v>
      </c>
      <c r="B612" s="186">
        <v>1756</v>
      </c>
      <c r="C612" s="4" t="s">
        <v>839</v>
      </c>
      <c r="D612" s="33" t="s">
        <v>67</v>
      </c>
      <c r="E612" s="1"/>
      <c r="F612" s="11">
        <f t="shared" si="102"/>
        <v>150</v>
      </c>
      <c r="G612" s="10" t="s">
        <v>690</v>
      </c>
      <c r="H612" s="60"/>
      <c r="I612" s="11">
        <f t="shared" si="101"/>
        <v>0</v>
      </c>
      <c r="J612" s="68"/>
      <c r="K612" s="99">
        <v>150</v>
      </c>
      <c r="L612" s="70" t="str">
        <f t="shared" si="103"/>
        <v>.</v>
      </c>
      <c r="M612" s="103" t="s">
        <v>421</v>
      </c>
    </row>
    <row r="613" spans="1:13" s="49" customFormat="1" ht="14.5" hidden="1" x14ac:dyDescent="0.3">
      <c r="A613" s="165" t="str">
        <f t="shared" si="98"/>
        <v>фото</v>
      </c>
      <c r="B613" s="227">
        <v>491</v>
      </c>
      <c r="C613" s="228" t="s">
        <v>420</v>
      </c>
      <c r="D613" s="6" t="s">
        <v>1343</v>
      </c>
      <c r="E613" s="2" t="s">
        <v>10</v>
      </c>
      <c r="F613" s="225">
        <f t="shared" si="102"/>
        <v>120</v>
      </c>
      <c r="G613" s="13" t="s">
        <v>689</v>
      </c>
      <c r="H613" s="35"/>
      <c r="I613" s="14">
        <f t="shared" si="101"/>
        <v>0</v>
      </c>
      <c r="J613" s="69"/>
      <c r="K613" s="99">
        <v>120</v>
      </c>
      <c r="L613" s="70" t="str">
        <f t="shared" si="103"/>
        <v>нет в наличии</v>
      </c>
      <c r="M613" s="103" t="s">
        <v>421</v>
      </c>
    </row>
    <row r="614" spans="1:13" s="49" customFormat="1" ht="14.5" hidden="1" x14ac:dyDescent="0.3">
      <c r="A614" s="165" t="str">
        <f t="shared" si="98"/>
        <v>фото</v>
      </c>
      <c r="B614" s="185">
        <v>843</v>
      </c>
      <c r="C614" s="5" t="s">
        <v>423</v>
      </c>
      <c r="D614" s="6" t="s">
        <v>4</v>
      </c>
      <c r="E614" s="2" t="s">
        <v>10</v>
      </c>
      <c r="F614" s="14">
        <f t="shared" si="102"/>
        <v>180</v>
      </c>
      <c r="G614" s="13" t="s">
        <v>690</v>
      </c>
      <c r="H614" s="35"/>
      <c r="I614" s="14">
        <f t="shared" si="101"/>
        <v>0</v>
      </c>
      <c r="J614" s="69"/>
      <c r="K614" s="99">
        <v>180</v>
      </c>
      <c r="L614" s="70" t="str">
        <f t="shared" si="103"/>
        <v>нет в наличии</v>
      </c>
      <c r="M614" s="103" t="s">
        <v>1409</v>
      </c>
    </row>
    <row r="615" spans="1:13" s="49" customFormat="1" ht="14.5" hidden="1" x14ac:dyDescent="0.3">
      <c r="A615" s="165" t="str">
        <f t="shared" si="98"/>
        <v>фото</v>
      </c>
      <c r="B615" s="185">
        <v>853</v>
      </c>
      <c r="C615" s="257" t="s">
        <v>840</v>
      </c>
      <c r="D615" s="6" t="s">
        <v>67</v>
      </c>
      <c r="E615" s="2" t="s">
        <v>10</v>
      </c>
      <c r="F615" s="14">
        <f t="shared" si="102"/>
        <v>180</v>
      </c>
      <c r="G615" s="13" t="s">
        <v>690</v>
      </c>
      <c r="H615" s="35"/>
      <c r="I615" s="14">
        <f t="shared" si="101"/>
        <v>0</v>
      </c>
      <c r="J615" s="69"/>
      <c r="K615" s="99">
        <v>180</v>
      </c>
      <c r="L615" s="70" t="str">
        <f t="shared" si="103"/>
        <v>нет в наличии</v>
      </c>
      <c r="M615" s="103" t="s">
        <v>1409</v>
      </c>
    </row>
    <row r="616" spans="1:13" s="49" customFormat="1" ht="14.5" hidden="1" x14ac:dyDescent="0.3">
      <c r="A616" s="165" t="str">
        <f t="shared" si="98"/>
        <v>фото</v>
      </c>
      <c r="B616" s="185">
        <v>519</v>
      </c>
      <c r="C616" s="5" t="s">
        <v>425</v>
      </c>
      <c r="D616" s="6" t="s">
        <v>4</v>
      </c>
      <c r="E616" s="2" t="s">
        <v>10</v>
      </c>
      <c r="F616" s="14">
        <f t="shared" si="102"/>
        <v>180</v>
      </c>
      <c r="G616" s="13" t="s">
        <v>690</v>
      </c>
      <c r="H616" s="35"/>
      <c r="I616" s="14">
        <f t="shared" si="101"/>
        <v>0</v>
      </c>
      <c r="J616" s="69"/>
      <c r="K616" s="99">
        <v>180</v>
      </c>
      <c r="L616" s="70" t="str">
        <f t="shared" si="103"/>
        <v>нет в наличии</v>
      </c>
      <c r="M616" s="103" t="s">
        <v>424</v>
      </c>
    </row>
    <row r="617" spans="1:13" s="49" customFormat="1" ht="14.5" hidden="1" x14ac:dyDescent="0.3">
      <c r="A617" s="165" t="str">
        <f t="shared" si="98"/>
        <v>фото</v>
      </c>
      <c r="B617" s="185">
        <v>566</v>
      </c>
      <c r="C617" s="5" t="s">
        <v>841</v>
      </c>
      <c r="D617" s="6" t="s">
        <v>67</v>
      </c>
      <c r="E617" s="2" t="s">
        <v>10</v>
      </c>
      <c r="F617" s="14">
        <f t="shared" si="102"/>
        <v>150</v>
      </c>
      <c r="G617" s="13" t="s">
        <v>690</v>
      </c>
      <c r="H617" s="35"/>
      <c r="I617" s="14">
        <f t="shared" si="101"/>
        <v>0</v>
      </c>
      <c r="J617" s="69"/>
      <c r="K617" s="99">
        <v>150</v>
      </c>
      <c r="L617" s="70" t="str">
        <f t="shared" si="103"/>
        <v>нет в наличии</v>
      </c>
      <c r="M617" s="103" t="s">
        <v>424</v>
      </c>
    </row>
    <row r="618" spans="1:13" s="49" customFormat="1" ht="14.5" hidden="1" x14ac:dyDescent="0.3">
      <c r="A618" s="165" t="str">
        <f t="shared" si="98"/>
        <v>фото</v>
      </c>
      <c r="B618" s="227">
        <v>929</v>
      </c>
      <c r="C618" s="228" t="s">
        <v>426</v>
      </c>
      <c r="D618" s="6" t="s">
        <v>187</v>
      </c>
      <c r="E618" s="2" t="s">
        <v>10</v>
      </c>
      <c r="F618" s="225">
        <f t="shared" si="102"/>
        <v>390</v>
      </c>
      <c r="G618" s="13"/>
      <c r="H618" s="35"/>
      <c r="I618" s="14">
        <f t="shared" si="101"/>
        <v>0</v>
      </c>
      <c r="J618" s="69"/>
      <c r="K618" s="99">
        <v>390</v>
      </c>
      <c r="L618" s="70" t="str">
        <f t="shared" si="103"/>
        <v>нет в наличии</v>
      </c>
      <c r="M618" s="103" t="s">
        <v>1202</v>
      </c>
    </row>
    <row r="619" spans="1:13" s="49" customFormat="1" ht="14.5" hidden="1" x14ac:dyDescent="0.3">
      <c r="A619" s="165" t="str">
        <f t="shared" si="98"/>
        <v>фото</v>
      </c>
      <c r="B619" s="185">
        <v>559</v>
      </c>
      <c r="C619" s="5" t="s">
        <v>842</v>
      </c>
      <c r="D619" s="6" t="s">
        <v>67</v>
      </c>
      <c r="E619" s="2" t="s">
        <v>10</v>
      </c>
      <c r="F619" s="14">
        <f t="shared" si="102"/>
        <v>180</v>
      </c>
      <c r="G619" s="13" t="s">
        <v>690</v>
      </c>
      <c r="H619" s="35"/>
      <c r="I619" s="14">
        <f t="shared" si="101"/>
        <v>0</v>
      </c>
      <c r="J619" s="69"/>
      <c r="K619" s="99">
        <v>180</v>
      </c>
      <c r="L619" s="70" t="str">
        <f t="shared" si="103"/>
        <v>нет в наличии</v>
      </c>
      <c r="M619" s="103" t="s">
        <v>1202</v>
      </c>
    </row>
    <row r="620" spans="1:13" s="49" customFormat="1" ht="14.5" hidden="1" x14ac:dyDescent="0.3">
      <c r="A620" s="165" t="str">
        <f t="shared" si="98"/>
        <v>фото</v>
      </c>
      <c r="B620" s="185">
        <v>2199</v>
      </c>
      <c r="C620" s="5" t="s">
        <v>1345</v>
      </c>
      <c r="D620" s="6" t="s">
        <v>4</v>
      </c>
      <c r="E620" s="2" t="s">
        <v>10</v>
      </c>
      <c r="F620" s="14">
        <f t="shared" si="102"/>
        <v>200</v>
      </c>
      <c r="G620" s="13" t="s">
        <v>690</v>
      </c>
      <c r="H620" s="35"/>
      <c r="I620" s="14">
        <f t="shared" si="101"/>
        <v>0</v>
      </c>
      <c r="J620" s="69"/>
      <c r="K620" s="99">
        <v>200</v>
      </c>
      <c r="L620" s="70" t="str">
        <f t="shared" si="103"/>
        <v>нет в наличии</v>
      </c>
      <c r="M620" s="103" t="s">
        <v>427</v>
      </c>
    </row>
    <row r="621" spans="1:13" s="49" customFormat="1" ht="14.5" x14ac:dyDescent="0.3">
      <c r="A621" s="438" t="str">
        <f t="shared" si="98"/>
        <v>фото</v>
      </c>
      <c r="B621" s="439">
        <v>1118</v>
      </c>
      <c r="C621" s="440" t="s">
        <v>843</v>
      </c>
      <c r="D621" s="441" t="s">
        <v>67</v>
      </c>
      <c r="E621" s="442" t="s">
        <v>1775</v>
      </c>
      <c r="F621" s="444">
        <f t="shared" si="102"/>
        <v>180</v>
      </c>
      <c r="G621" s="445" t="s">
        <v>690</v>
      </c>
      <c r="H621" s="446"/>
      <c r="I621" s="443">
        <f t="shared" si="101"/>
        <v>0</v>
      </c>
      <c r="J621" s="447"/>
      <c r="K621" s="99">
        <v>180</v>
      </c>
      <c r="L621" s="70" t="str">
        <f t="shared" si="103"/>
        <v>.</v>
      </c>
      <c r="M621" s="103" t="s">
        <v>427</v>
      </c>
    </row>
    <row r="622" spans="1:13" s="49" customFormat="1" ht="14.5" hidden="1" x14ac:dyDescent="0.3">
      <c r="A622" s="165" t="str">
        <f t="shared" si="98"/>
        <v>фото</v>
      </c>
      <c r="B622" s="227">
        <v>532</v>
      </c>
      <c r="C622" s="228" t="s">
        <v>431</v>
      </c>
      <c r="D622" s="6" t="s">
        <v>187</v>
      </c>
      <c r="E622" s="2" t="s">
        <v>10</v>
      </c>
      <c r="F622" s="225">
        <f t="shared" si="102"/>
        <v>390</v>
      </c>
      <c r="G622" s="13"/>
      <c r="H622" s="35"/>
      <c r="I622" s="14">
        <f t="shared" si="101"/>
        <v>0</v>
      </c>
      <c r="J622" s="69"/>
      <c r="K622" s="99">
        <v>390</v>
      </c>
      <c r="L622" s="70" t="str">
        <f t="shared" si="103"/>
        <v>нет в наличии</v>
      </c>
      <c r="M622" s="103" t="s">
        <v>1203</v>
      </c>
    </row>
    <row r="623" spans="1:13" s="49" customFormat="1" ht="14.5" hidden="1" x14ac:dyDescent="0.3">
      <c r="A623" s="165" t="str">
        <f t="shared" si="98"/>
        <v>фото</v>
      </c>
      <c r="B623" s="185">
        <v>567</v>
      </c>
      <c r="C623" s="5" t="s">
        <v>430</v>
      </c>
      <c r="D623" s="6" t="s">
        <v>4</v>
      </c>
      <c r="E623" s="2" t="s">
        <v>10</v>
      </c>
      <c r="F623" s="14">
        <f t="shared" si="102"/>
        <v>200</v>
      </c>
      <c r="G623" s="13" t="s">
        <v>690</v>
      </c>
      <c r="H623" s="35"/>
      <c r="I623" s="14">
        <f t="shared" si="101"/>
        <v>0</v>
      </c>
      <c r="J623" s="69"/>
      <c r="K623" s="99">
        <v>200</v>
      </c>
      <c r="L623" s="70" t="str">
        <f t="shared" si="103"/>
        <v>нет в наличии</v>
      </c>
      <c r="M623" s="103" t="s">
        <v>1203</v>
      </c>
    </row>
    <row r="624" spans="1:13" s="49" customFormat="1" ht="14.5" hidden="1" x14ac:dyDescent="0.3">
      <c r="A624" s="165" t="str">
        <f t="shared" si="98"/>
        <v>фото</v>
      </c>
      <c r="B624" s="185">
        <v>1968</v>
      </c>
      <c r="C624" s="5" t="s">
        <v>844</v>
      </c>
      <c r="D624" s="6" t="s">
        <v>12</v>
      </c>
      <c r="E624" s="2" t="s">
        <v>10</v>
      </c>
      <c r="F624" s="14">
        <f t="shared" si="102"/>
        <v>180</v>
      </c>
      <c r="G624" s="13" t="s">
        <v>690</v>
      </c>
      <c r="H624" s="35"/>
      <c r="I624" s="14">
        <f t="shared" si="101"/>
        <v>0</v>
      </c>
      <c r="J624" s="69"/>
      <c r="K624" s="99">
        <v>180</v>
      </c>
      <c r="L624" s="70" t="str">
        <f t="shared" si="103"/>
        <v>нет в наличии</v>
      </c>
      <c r="M624" s="103" t="s">
        <v>1203</v>
      </c>
    </row>
    <row r="625" spans="1:13" s="49" customFormat="1" ht="14.5" x14ac:dyDescent="0.3">
      <c r="A625" s="166" t="str">
        <f t="shared" si="98"/>
        <v>фото</v>
      </c>
      <c r="B625" s="186">
        <v>1744</v>
      </c>
      <c r="C625" s="4" t="s">
        <v>429</v>
      </c>
      <c r="D625" s="33" t="s">
        <v>67</v>
      </c>
      <c r="E625" s="1"/>
      <c r="F625" s="11">
        <f t="shared" si="102"/>
        <v>150</v>
      </c>
      <c r="G625" s="10" t="s">
        <v>690</v>
      </c>
      <c r="H625" s="60"/>
      <c r="I625" s="11">
        <f t="shared" si="101"/>
        <v>0</v>
      </c>
      <c r="J625" s="68"/>
      <c r="K625" s="99">
        <v>150</v>
      </c>
      <c r="L625" s="70" t="str">
        <f t="shared" si="103"/>
        <v>.</v>
      </c>
      <c r="M625" s="103" t="s">
        <v>1203</v>
      </c>
    </row>
    <row r="626" spans="1:13" s="49" customFormat="1" ht="14.5" hidden="1" x14ac:dyDescent="0.3">
      <c r="A626" s="165" t="str">
        <f t="shared" si="98"/>
        <v>фото</v>
      </c>
      <c r="B626" s="227">
        <v>445</v>
      </c>
      <c r="C626" s="228" t="s">
        <v>428</v>
      </c>
      <c r="D626" s="6" t="s">
        <v>1343</v>
      </c>
      <c r="E626" s="2" t="s">
        <v>10</v>
      </c>
      <c r="F626" s="225">
        <f t="shared" si="102"/>
        <v>120</v>
      </c>
      <c r="G626" s="13" t="s">
        <v>689</v>
      </c>
      <c r="H626" s="35"/>
      <c r="I626" s="14">
        <f t="shared" si="101"/>
        <v>0</v>
      </c>
      <c r="J626" s="69"/>
      <c r="K626" s="99">
        <v>120</v>
      </c>
      <c r="L626" s="70" t="str">
        <f t="shared" si="103"/>
        <v>нет в наличии</v>
      </c>
      <c r="M626" s="103" t="s">
        <v>1203</v>
      </c>
    </row>
    <row r="627" spans="1:13" s="49" customFormat="1" ht="14.5" hidden="1" x14ac:dyDescent="0.3">
      <c r="A627" s="165" t="str">
        <f t="shared" ref="A627:A692" si="106">HYPERLINK("https://my-goldfish.ru/images/"&amp;M627,"фото")</f>
        <v>фото</v>
      </c>
      <c r="B627" s="185">
        <v>1969</v>
      </c>
      <c r="C627" s="5" t="s">
        <v>846</v>
      </c>
      <c r="D627" s="6" t="s">
        <v>12</v>
      </c>
      <c r="E627" s="2" t="s">
        <v>10</v>
      </c>
      <c r="F627" s="14">
        <f t="shared" si="102"/>
        <v>180</v>
      </c>
      <c r="G627" s="13" t="s">
        <v>690</v>
      </c>
      <c r="H627" s="35"/>
      <c r="I627" s="14">
        <f t="shared" si="101"/>
        <v>0</v>
      </c>
      <c r="J627" s="69"/>
      <c r="K627" s="99">
        <v>180</v>
      </c>
      <c r="L627" s="70" t="str">
        <f t="shared" si="103"/>
        <v>нет в наличии</v>
      </c>
      <c r="M627" s="103" t="s">
        <v>1276</v>
      </c>
    </row>
    <row r="628" spans="1:13" s="49" customFormat="1" ht="14.5" x14ac:dyDescent="0.3">
      <c r="A628" s="166" t="str">
        <f t="shared" si="106"/>
        <v>фото</v>
      </c>
      <c r="B628" s="186">
        <v>745</v>
      </c>
      <c r="C628" s="4" t="s">
        <v>845</v>
      </c>
      <c r="D628" s="33" t="s">
        <v>67</v>
      </c>
      <c r="E628" s="1"/>
      <c r="F628" s="11">
        <f t="shared" si="102"/>
        <v>150</v>
      </c>
      <c r="G628" s="10" t="s">
        <v>690</v>
      </c>
      <c r="H628" s="60"/>
      <c r="I628" s="11">
        <f t="shared" si="101"/>
        <v>0</v>
      </c>
      <c r="J628" s="68"/>
      <c r="K628" s="99">
        <v>150</v>
      </c>
      <c r="L628" s="70" t="str">
        <f t="shared" si="103"/>
        <v>.</v>
      </c>
      <c r="M628" s="103" t="s">
        <v>1276</v>
      </c>
    </row>
    <row r="629" spans="1:13" s="49" customFormat="1" ht="14.5" hidden="1" x14ac:dyDescent="0.3">
      <c r="A629" s="165" t="str">
        <f t="shared" si="106"/>
        <v>фото</v>
      </c>
      <c r="B629" s="185">
        <v>432</v>
      </c>
      <c r="C629" s="5" t="s">
        <v>432</v>
      </c>
      <c r="D629" s="6" t="s">
        <v>4</v>
      </c>
      <c r="E629" s="2" t="s">
        <v>10</v>
      </c>
      <c r="F629" s="14">
        <f t="shared" si="102"/>
        <v>200</v>
      </c>
      <c r="G629" s="13" t="s">
        <v>690</v>
      </c>
      <c r="H629" s="35"/>
      <c r="I629" s="14">
        <f t="shared" si="101"/>
        <v>0</v>
      </c>
      <c r="J629" s="69"/>
      <c r="K629" s="99">
        <v>200</v>
      </c>
      <c r="L629" s="70" t="str">
        <f t="shared" si="103"/>
        <v>нет в наличии</v>
      </c>
      <c r="M629" s="103" t="s">
        <v>1204</v>
      </c>
    </row>
    <row r="630" spans="1:13" s="49" customFormat="1" ht="14.5" x14ac:dyDescent="0.3">
      <c r="A630" s="166" t="str">
        <f t="shared" si="106"/>
        <v>фото</v>
      </c>
      <c r="B630" s="186">
        <v>878</v>
      </c>
      <c r="C630" s="4" t="s">
        <v>847</v>
      </c>
      <c r="D630" s="33" t="s">
        <v>67</v>
      </c>
      <c r="E630" s="1"/>
      <c r="F630" s="11">
        <f t="shared" si="102"/>
        <v>180</v>
      </c>
      <c r="G630" s="10" t="s">
        <v>690</v>
      </c>
      <c r="H630" s="60"/>
      <c r="I630" s="11">
        <f t="shared" si="101"/>
        <v>0</v>
      </c>
      <c r="J630" s="68"/>
      <c r="K630" s="99">
        <v>180</v>
      </c>
      <c r="L630" s="70" t="str">
        <f t="shared" si="103"/>
        <v>.</v>
      </c>
      <c r="M630" s="103" t="s">
        <v>1204</v>
      </c>
    </row>
    <row r="631" spans="1:13" s="49" customFormat="1" ht="14.5" hidden="1" x14ac:dyDescent="0.3">
      <c r="A631" s="165" t="str">
        <f t="shared" si="106"/>
        <v>фото</v>
      </c>
      <c r="B631" s="227">
        <v>1978</v>
      </c>
      <c r="C631" s="228" t="s">
        <v>504</v>
      </c>
      <c r="D631" s="6" t="s">
        <v>1343</v>
      </c>
      <c r="E631" s="2" t="s">
        <v>10</v>
      </c>
      <c r="F631" s="225">
        <f t="shared" si="102"/>
        <v>150</v>
      </c>
      <c r="G631" s="13" t="s">
        <v>689</v>
      </c>
      <c r="H631" s="35"/>
      <c r="I631" s="14">
        <f t="shared" si="101"/>
        <v>0</v>
      </c>
      <c r="J631" s="69"/>
      <c r="K631" s="99">
        <v>150</v>
      </c>
      <c r="L631" s="70" t="str">
        <f t="shared" si="103"/>
        <v>нет в наличии</v>
      </c>
      <c r="M631" s="103" t="s">
        <v>1204</v>
      </c>
    </row>
    <row r="632" spans="1:13" s="49" customFormat="1" ht="14.5" hidden="1" x14ac:dyDescent="0.3">
      <c r="A632" s="165" t="str">
        <f t="shared" si="106"/>
        <v>фото</v>
      </c>
      <c r="B632" s="227">
        <v>1970</v>
      </c>
      <c r="C632" s="228" t="s">
        <v>848</v>
      </c>
      <c r="D632" s="6" t="s">
        <v>67</v>
      </c>
      <c r="E632" s="2" t="s">
        <v>10</v>
      </c>
      <c r="F632" s="225">
        <f t="shared" si="102"/>
        <v>180</v>
      </c>
      <c r="G632" s="13" t="s">
        <v>690</v>
      </c>
      <c r="H632" s="35"/>
      <c r="I632" s="14">
        <f t="shared" si="101"/>
        <v>0</v>
      </c>
      <c r="J632" s="69"/>
      <c r="K632" s="99">
        <v>180</v>
      </c>
      <c r="L632" s="70" t="str">
        <f t="shared" si="103"/>
        <v>нет в наличии</v>
      </c>
      <c r="M632" s="103" t="s">
        <v>1410</v>
      </c>
    </row>
    <row r="633" spans="1:13" s="49" customFormat="1" ht="14.5" hidden="1" x14ac:dyDescent="0.3">
      <c r="A633" s="165" t="str">
        <f t="shared" si="106"/>
        <v>фото</v>
      </c>
      <c r="B633" s="227">
        <v>256</v>
      </c>
      <c r="C633" s="228" t="s">
        <v>1082</v>
      </c>
      <c r="D633" s="6" t="s">
        <v>25</v>
      </c>
      <c r="E633" s="2" t="s">
        <v>10</v>
      </c>
      <c r="F633" s="225">
        <f t="shared" si="102"/>
        <v>180</v>
      </c>
      <c r="G633" s="13" t="s">
        <v>689</v>
      </c>
      <c r="H633" s="35"/>
      <c r="I633" s="14">
        <f t="shared" si="101"/>
        <v>0</v>
      </c>
      <c r="J633" s="69"/>
      <c r="K633" s="99">
        <v>180</v>
      </c>
      <c r="L633" s="70" t="str">
        <f t="shared" si="103"/>
        <v>нет в наличии</v>
      </c>
      <c r="M633" s="103" t="s">
        <v>1083</v>
      </c>
    </row>
    <row r="634" spans="1:13" s="49" customFormat="1" ht="14.5" hidden="1" x14ac:dyDescent="0.3">
      <c r="A634" s="165" t="str">
        <f t="shared" si="106"/>
        <v>фото</v>
      </c>
      <c r="B634" s="227">
        <v>2198</v>
      </c>
      <c r="C634" s="228" t="s">
        <v>1344</v>
      </c>
      <c r="D634" s="6" t="s">
        <v>187</v>
      </c>
      <c r="E634" s="2" t="s">
        <v>10</v>
      </c>
      <c r="F634" s="225">
        <f t="shared" si="102"/>
        <v>470</v>
      </c>
      <c r="G634" s="13"/>
      <c r="H634" s="35"/>
      <c r="I634" s="14">
        <f t="shared" si="101"/>
        <v>0</v>
      </c>
      <c r="J634" s="69"/>
      <c r="K634" s="99">
        <v>470</v>
      </c>
      <c r="L634" s="70" t="str">
        <f t="shared" si="103"/>
        <v>нет в наличии</v>
      </c>
      <c r="M634" s="103" t="s">
        <v>1346</v>
      </c>
    </row>
    <row r="635" spans="1:13" s="49" customFormat="1" ht="14.5" hidden="1" x14ac:dyDescent="0.3">
      <c r="A635" s="165" t="str">
        <f t="shared" si="106"/>
        <v>фото</v>
      </c>
      <c r="B635" s="185">
        <v>1957</v>
      </c>
      <c r="C635" s="5" t="s">
        <v>849</v>
      </c>
      <c r="D635" s="6" t="s">
        <v>67</v>
      </c>
      <c r="E635" s="2" t="s">
        <v>10</v>
      </c>
      <c r="F635" s="14">
        <f t="shared" si="102"/>
        <v>180</v>
      </c>
      <c r="G635" s="13" t="s">
        <v>690</v>
      </c>
      <c r="H635" s="35"/>
      <c r="I635" s="14">
        <f t="shared" si="101"/>
        <v>0</v>
      </c>
      <c r="J635" s="69"/>
      <c r="K635" s="99">
        <v>180</v>
      </c>
      <c r="L635" s="70" t="str">
        <f t="shared" si="103"/>
        <v>нет в наличии</v>
      </c>
      <c r="M635" s="103" t="s">
        <v>1346</v>
      </c>
    </row>
    <row r="636" spans="1:13" s="49" customFormat="1" ht="18.5" x14ac:dyDescent="0.3">
      <c r="A636" s="250" t="s">
        <v>1711</v>
      </c>
      <c r="B636" s="250" t="s">
        <v>1711</v>
      </c>
      <c r="C636" s="152" t="s">
        <v>439</v>
      </c>
      <c r="D636" s="251" t="s">
        <v>1711</v>
      </c>
      <c r="E636" s="252" t="s">
        <v>1711</v>
      </c>
      <c r="F636" s="149"/>
      <c r="G636" s="149"/>
      <c r="H636" s="168"/>
      <c r="I636" s="149"/>
      <c r="J636" s="254" t="s">
        <v>1711</v>
      </c>
      <c r="K636" s="100"/>
      <c r="L636" s="70" t="str">
        <f t="shared" si="103"/>
        <v>.</v>
      </c>
      <c r="M636" s="146"/>
    </row>
    <row r="637" spans="1:13" s="49" customFormat="1" ht="14.5" x14ac:dyDescent="0.3">
      <c r="A637" s="166" t="str">
        <f t="shared" si="106"/>
        <v>фото</v>
      </c>
      <c r="B637" s="186">
        <v>80</v>
      </c>
      <c r="C637" s="4" t="s">
        <v>979</v>
      </c>
      <c r="D637" s="33" t="s">
        <v>48</v>
      </c>
      <c r="E637" s="1"/>
      <c r="F637" s="11">
        <f t="shared" si="102"/>
        <v>245</v>
      </c>
      <c r="G637" s="10"/>
      <c r="H637" s="60"/>
      <c r="I637" s="11">
        <f t="shared" ref="I637:I675" si="107">F637*H637</f>
        <v>0</v>
      </c>
      <c r="J637" s="68"/>
      <c r="K637" s="99">
        <v>245</v>
      </c>
      <c r="L637" s="70" t="str">
        <f t="shared" si="103"/>
        <v>.</v>
      </c>
      <c r="M637" s="103" t="s">
        <v>1253</v>
      </c>
    </row>
    <row r="638" spans="1:13" s="49" customFormat="1" ht="14.5" x14ac:dyDescent="0.3">
      <c r="A638" s="166" t="str">
        <f t="shared" si="106"/>
        <v>фото</v>
      </c>
      <c r="B638" s="186">
        <v>926</v>
      </c>
      <c r="C638" s="4" t="s">
        <v>980</v>
      </c>
      <c r="D638" s="33" t="s">
        <v>27</v>
      </c>
      <c r="E638" s="1"/>
      <c r="F638" s="11">
        <f t="shared" si="102"/>
        <v>325</v>
      </c>
      <c r="G638" s="10"/>
      <c r="H638" s="60"/>
      <c r="I638" s="11">
        <f t="shared" si="107"/>
        <v>0</v>
      </c>
      <c r="J638" s="68"/>
      <c r="K638" s="99">
        <v>325</v>
      </c>
      <c r="L638" s="70" t="str">
        <f t="shared" si="103"/>
        <v>.</v>
      </c>
      <c r="M638" s="103" t="s">
        <v>1253</v>
      </c>
    </row>
    <row r="639" spans="1:13" s="49" customFormat="1" ht="14.5" hidden="1" x14ac:dyDescent="0.3">
      <c r="A639" s="165" t="str">
        <f t="shared" si="106"/>
        <v>фото</v>
      </c>
      <c r="B639" s="185">
        <v>406</v>
      </c>
      <c r="C639" s="5" t="s">
        <v>850</v>
      </c>
      <c r="D639" s="6" t="s">
        <v>48</v>
      </c>
      <c r="E639" s="2" t="s">
        <v>10</v>
      </c>
      <c r="F639" s="14">
        <f t="shared" si="102"/>
        <v>245</v>
      </c>
      <c r="G639" s="13"/>
      <c r="H639" s="35"/>
      <c r="I639" s="14">
        <f t="shared" si="107"/>
        <v>0</v>
      </c>
      <c r="J639" s="69"/>
      <c r="K639" s="99">
        <v>245</v>
      </c>
      <c r="L639" s="70" t="str">
        <f t="shared" si="103"/>
        <v>нет в наличии</v>
      </c>
      <c r="M639" s="103" t="s">
        <v>1117</v>
      </c>
    </row>
    <row r="640" spans="1:13" s="49" customFormat="1" ht="14.5" hidden="1" x14ac:dyDescent="0.3">
      <c r="A640" s="165" t="str">
        <f t="shared" si="106"/>
        <v>фото</v>
      </c>
      <c r="B640" s="185">
        <v>405</v>
      </c>
      <c r="C640" s="5" t="s">
        <v>851</v>
      </c>
      <c r="D640" s="6" t="s">
        <v>48</v>
      </c>
      <c r="E640" s="2" t="s">
        <v>10</v>
      </c>
      <c r="F640" s="14">
        <f t="shared" si="102"/>
        <v>245</v>
      </c>
      <c r="G640" s="13"/>
      <c r="H640" s="35"/>
      <c r="I640" s="14">
        <f t="shared" si="107"/>
        <v>0</v>
      </c>
      <c r="J640" s="69"/>
      <c r="K640" s="99">
        <v>245</v>
      </c>
      <c r="L640" s="70" t="str">
        <f t="shared" si="103"/>
        <v>нет в наличии</v>
      </c>
      <c r="M640" s="103" t="s">
        <v>1252</v>
      </c>
    </row>
    <row r="641" spans="1:13" s="49" customFormat="1" ht="14.5" hidden="1" x14ac:dyDescent="0.3">
      <c r="A641" s="165" t="str">
        <f t="shared" si="106"/>
        <v>фото</v>
      </c>
      <c r="B641" s="227">
        <v>2249</v>
      </c>
      <c r="C641" s="228" t="s">
        <v>1667</v>
      </c>
      <c r="D641" s="6" t="s">
        <v>27</v>
      </c>
      <c r="E641" s="2" t="s">
        <v>10</v>
      </c>
      <c r="F641" s="225">
        <f t="shared" si="102"/>
        <v>325</v>
      </c>
      <c r="G641" s="13"/>
      <c r="H641" s="35"/>
      <c r="I641" s="14">
        <f t="shared" si="107"/>
        <v>0</v>
      </c>
      <c r="J641" s="69"/>
      <c r="K641" s="99">
        <v>325</v>
      </c>
      <c r="L641" s="70" t="str">
        <f t="shared" si="103"/>
        <v>нет в наличии</v>
      </c>
      <c r="M641" s="103" t="s">
        <v>1252</v>
      </c>
    </row>
    <row r="642" spans="1:13" s="49" customFormat="1" ht="14.5" hidden="1" x14ac:dyDescent="0.3">
      <c r="A642" s="165" t="str">
        <f t="shared" si="106"/>
        <v>фото</v>
      </c>
      <c r="B642" s="227">
        <v>783</v>
      </c>
      <c r="C642" s="228" t="s">
        <v>852</v>
      </c>
      <c r="D642" s="6" t="s">
        <v>48</v>
      </c>
      <c r="E642" s="2" t="s">
        <v>10</v>
      </c>
      <c r="F642" s="225">
        <f t="shared" si="102"/>
        <v>245</v>
      </c>
      <c r="G642" s="13"/>
      <c r="H642" s="35"/>
      <c r="I642" s="14">
        <f t="shared" si="107"/>
        <v>0</v>
      </c>
      <c r="J642" s="69"/>
      <c r="K642" s="99">
        <v>245</v>
      </c>
      <c r="L642" s="70" t="str">
        <f t="shared" si="103"/>
        <v>нет в наличии</v>
      </c>
      <c r="M642" s="103" t="s">
        <v>1205</v>
      </c>
    </row>
    <row r="643" spans="1:13" s="49" customFormat="1" ht="14.5" hidden="1" x14ac:dyDescent="0.3">
      <c r="A643" s="165" t="str">
        <f t="shared" si="106"/>
        <v>фото</v>
      </c>
      <c r="B643" s="227">
        <v>927</v>
      </c>
      <c r="C643" s="228" t="s">
        <v>853</v>
      </c>
      <c r="D643" s="6" t="s">
        <v>48</v>
      </c>
      <c r="E643" s="2" t="s">
        <v>10</v>
      </c>
      <c r="F643" s="225">
        <f t="shared" si="102"/>
        <v>245</v>
      </c>
      <c r="G643" s="13"/>
      <c r="H643" s="35"/>
      <c r="I643" s="14">
        <f t="shared" si="107"/>
        <v>0</v>
      </c>
      <c r="J643" s="69"/>
      <c r="K643" s="99">
        <v>245</v>
      </c>
      <c r="L643" s="70" t="str">
        <f t="shared" si="103"/>
        <v>нет в наличии</v>
      </c>
      <c r="M643" s="103" t="s">
        <v>1117</v>
      </c>
    </row>
    <row r="644" spans="1:13" s="49" customFormat="1" ht="14.5" hidden="1" x14ac:dyDescent="0.3">
      <c r="A644" s="165" t="str">
        <f t="shared" si="106"/>
        <v>фото</v>
      </c>
      <c r="B644" s="227">
        <v>1899</v>
      </c>
      <c r="C644" s="228" t="s">
        <v>854</v>
      </c>
      <c r="D644" s="6" t="s">
        <v>48</v>
      </c>
      <c r="E644" s="2" t="s">
        <v>10</v>
      </c>
      <c r="F644" s="225">
        <f t="shared" si="102"/>
        <v>245</v>
      </c>
      <c r="G644" s="13"/>
      <c r="H644" s="35"/>
      <c r="I644" s="14">
        <f t="shared" si="107"/>
        <v>0</v>
      </c>
      <c r="J644" s="69"/>
      <c r="K644" s="99">
        <v>245</v>
      </c>
      <c r="L644" s="70" t="str">
        <f t="shared" si="103"/>
        <v>нет в наличии</v>
      </c>
      <c r="M644" s="103" t="s">
        <v>1420</v>
      </c>
    </row>
    <row r="645" spans="1:13" s="49" customFormat="1" ht="14.5" x14ac:dyDescent="0.3">
      <c r="A645" s="166" t="str">
        <f t="shared" si="106"/>
        <v>фото</v>
      </c>
      <c r="B645" s="186">
        <v>408</v>
      </c>
      <c r="C645" s="4" t="s">
        <v>855</v>
      </c>
      <c r="D645" s="33" t="s">
        <v>48</v>
      </c>
      <c r="E645" s="403"/>
      <c r="F645" s="11">
        <f t="shared" si="102"/>
        <v>245</v>
      </c>
      <c r="G645" s="10"/>
      <c r="H645" s="60"/>
      <c r="I645" s="11">
        <f t="shared" si="107"/>
        <v>0</v>
      </c>
      <c r="J645" s="68"/>
      <c r="K645" s="99">
        <v>245</v>
      </c>
      <c r="L645" s="70" t="str">
        <f t="shared" si="103"/>
        <v>.</v>
      </c>
      <c r="M645" s="103" t="s">
        <v>1303</v>
      </c>
    </row>
    <row r="646" spans="1:13" s="49" customFormat="1" ht="14.5" hidden="1" x14ac:dyDescent="0.3">
      <c r="A646" s="165" t="str">
        <f t="shared" si="106"/>
        <v>фото</v>
      </c>
      <c r="B646" s="227">
        <v>831</v>
      </c>
      <c r="C646" s="228" t="s">
        <v>856</v>
      </c>
      <c r="D646" s="6" t="s">
        <v>48</v>
      </c>
      <c r="E646" s="2" t="s">
        <v>10</v>
      </c>
      <c r="F646" s="225">
        <f t="shared" si="102"/>
        <v>245</v>
      </c>
      <c r="G646" s="13"/>
      <c r="H646" s="35"/>
      <c r="I646" s="14">
        <f t="shared" si="107"/>
        <v>0</v>
      </c>
      <c r="J646" s="69"/>
      <c r="K646" s="99">
        <v>245</v>
      </c>
      <c r="L646" s="70" t="str">
        <f t="shared" si="103"/>
        <v>нет в наличии</v>
      </c>
      <c r="M646" s="103" t="s">
        <v>1116</v>
      </c>
    </row>
    <row r="647" spans="1:13" s="49" customFormat="1" ht="14.5" hidden="1" x14ac:dyDescent="0.3">
      <c r="A647" s="165" t="str">
        <f t="shared" si="106"/>
        <v>фото</v>
      </c>
      <c r="B647" s="227">
        <v>2090</v>
      </c>
      <c r="C647" s="228" t="s">
        <v>997</v>
      </c>
      <c r="D647" s="6" t="s">
        <v>48</v>
      </c>
      <c r="E647" s="2" t="s">
        <v>10</v>
      </c>
      <c r="F647" s="225">
        <f t="shared" si="102"/>
        <v>245</v>
      </c>
      <c r="G647" s="13"/>
      <c r="H647" s="35"/>
      <c r="I647" s="14">
        <f t="shared" si="107"/>
        <v>0</v>
      </c>
      <c r="J647" s="69"/>
      <c r="K647" s="99">
        <v>245</v>
      </c>
      <c r="L647" s="70" t="str">
        <f t="shared" si="103"/>
        <v>нет в наличии</v>
      </c>
      <c r="M647" s="103" t="s">
        <v>998</v>
      </c>
    </row>
    <row r="648" spans="1:13" s="49" customFormat="1" ht="14.5" x14ac:dyDescent="0.3">
      <c r="A648" s="166" t="str">
        <f t="shared" si="106"/>
        <v>фото</v>
      </c>
      <c r="B648" s="186">
        <v>689</v>
      </c>
      <c r="C648" s="4" t="s">
        <v>857</v>
      </c>
      <c r="D648" s="33" t="s">
        <v>48</v>
      </c>
      <c r="E648" s="1"/>
      <c r="F648" s="11">
        <f t="shared" si="102"/>
        <v>245</v>
      </c>
      <c r="G648" s="10"/>
      <c r="H648" s="60"/>
      <c r="I648" s="11">
        <f t="shared" si="107"/>
        <v>0</v>
      </c>
      <c r="J648" s="68"/>
      <c r="K648" s="99">
        <v>245</v>
      </c>
      <c r="L648" s="70" t="str">
        <f t="shared" si="103"/>
        <v>.</v>
      </c>
      <c r="M648" s="103" t="s">
        <v>1540</v>
      </c>
    </row>
    <row r="649" spans="1:13" s="49" customFormat="1" ht="14.5" hidden="1" x14ac:dyDescent="0.3">
      <c r="A649" s="165" t="str">
        <f t="shared" si="106"/>
        <v>фото</v>
      </c>
      <c r="B649" s="227">
        <v>453</v>
      </c>
      <c r="C649" s="228" t="s">
        <v>858</v>
      </c>
      <c r="D649" s="6" t="s">
        <v>48</v>
      </c>
      <c r="E649" s="2" t="s">
        <v>10</v>
      </c>
      <c r="F649" s="225">
        <f t="shared" si="102"/>
        <v>245</v>
      </c>
      <c r="G649" s="13"/>
      <c r="H649" s="35"/>
      <c r="I649" s="14">
        <f t="shared" si="107"/>
        <v>0</v>
      </c>
      <c r="J649" s="69"/>
      <c r="K649" s="99">
        <v>245</v>
      </c>
      <c r="L649" s="70" t="str">
        <f t="shared" si="103"/>
        <v>нет в наличии</v>
      </c>
      <c r="M649" s="103" t="s">
        <v>1254</v>
      </c>
    </row>
    <row r="650" spans="1:13" s="49" customFormat="1" ht="14.5" hidden="1" x14ac:dyDescent="0.3">
      <c r="A650" s="165" t="str">
        <f t="shared" si="106"/>
        <v>фото</v>
      </c>
      <c r="B650" s="227">
        <v>871</v>
      </c>
      <c r="C650" s="228" t="s">
        <v>859</v>
      </c>
      <c r="D650" s="6" t="s">
        <v>48</v>
      </c>
      <c r="E650" s="2" t="s">
        <v>10</v>
      </c>
      <c r="F650" s="225">
        <f t="shared" si="102"/>
        <v>245</v>
      </c>
      <c r="G650" s="13"/>
      <c r="H650" s="35"/>
      <c r="I650" s="14">
        <f t="shared" si="107"/>
        <v>0</v>
      </c>
      <c r="J650" s="69"/>
      <c r="K650" s="99">
        <v>245</v>
      </c>
      <c r="L650" s="70" t="str">
        <f t="shared" si="103"/>
        <v>нет в наличии</v>
      </c>
      <c r="M650" s="103" t="s">
        <v>1533</v>
      </c>
    </row>
    <row r="651" spans="1:13" s="49" customFormat="1" ht="14.5" hidden="1" x14ac:dyDescent="0.3">
      <c r="A651" s="165" t="str">
        <f t="shared" si="106"/>
        <v>фото</v>
      </c>
      <c r="B651" s="227">
        <v>1050</v>
      </c>
      <c r="C651" s="228" t="s">
        <v>440</v>
      </c>
      <c r="D651" s="6" t="s">
        <v>27</v>
      </c>
      <c r="E651" s="2" t="s">
        <v>10</v>
      </c>
      <c r="F651" s="225">
        <f t="shared" si="102"/>
        <v>325</v>
      </c>
      <c r="G651" s="13"/>
      <c r="H651" s="35"/>
      <c r="I651" s="14">
        <f t="shared" si="107"/>
        <v>0</v>
      </c>
      <c r="J651" s="69"/>
      <c r="K651" s="99">
        <v>325</v>
      </c>
      <c r="L651" s="70" t="str">
        <f t="shared" si="103"/>
        <v>нет в наличии</v>
      </c>
      <c r="M651" s="103" t="s">
        <v>1534</v>
      </c>
    </row>
    <row r="652" spans="1:13" s="49" customFormat="1" ht="14.5" hidden="1" x14ac:dyDescent="0.3">
      <c r="A652" s="165" t="str">
        <f t="shared" si="106"/>
        <v>фото</v>
      </c>
      <c r="B652" s="227">
        <v>1049</v>
      </c>
      <c r="C652" s="228" t="s">
        <v>860</v>
      </c>
      <c r="D652" s="6" t="s">
        <v>48</v>
      </c>
      <c r="E652" s="2" t="s">
        <v>10</v>
      </c>
      <c r="F652" s="225">
        <f t="shared" si="102"/>
        <v>245</v>
      </c>
      <c r="G652" s="13"/>
      <c r="H652" s="35"/>
      <c r="I652" s="14">
        <f t="shared" si="107"/>
        <v>0</v>
      </c>
      <c r="J652" s="69"/>
      <c r="K652" s="99">
        <v>245</v>
      </c>
      <c r="L652" s="70" t="str">
        <f t="shared" si="103"/>
        <v>нет в наличии</v>
      </c>
      <c r="M652" s="103" t="s">
        <v>1534</v>
      </c>
    </row>
    <row r="653" spans="1:13" s="49" customFormat="1" ht="14.5" x14ac:dyDescent="0.3">
      <c r="A653" s="166" t="str">
        <f t="shared" si="106"/>
        <v>фото</v>
      </c>
      <c r="B653" s="186">
        <v>409</v>
      </c>
      <c r="C653" s="4" t="s">
        <v>1109</v>
      </c>
      <c r="D653" s="33" t="s">
        <v>48</v>
      </c>
      <c r="E653" s="1"/>
      <c r="F653" s="11">
        <f t="shared" si="102"/>
        <v>245</v>
      </c>
      <c r="G653" s="10"/>
      <c r="H653" s="60"/>
      <c r="I653" s="11">
        <f t="shared" si="107"/>
        <v>0</v>
      </c>
      <c r="J653" s="68"/>
      <c r="K653" s="99">
        <v>245</v>
      </c>
      <c r="L653" s="70" t="str">
        <f t="shared" si="103"/>
        <v>.</v>
      </c>
      <c r="M653" s="103" t="s">
        <v>1326</v>
      </c>
    </row>
    <row r="654" spans="1:13" s="49" customFormat="1" ht="14.5" hidden="1" x14ac:dyDescent="0.3">
      <c r="A654" s="165" t="str">
        <f t="shared" si="106"/>
        <v>фото</v>
      </c>
      <c r="B654" s="227">
        <v>1298</v>
      </c>
      <c r="C654" s="228" t="s">
        <v>441</v>
      </c>
      <c r="D654" s="6" t="s">
        <v>27</v>
      </c>
      <c r="E654" s="2" t="s">
        <v>10</v>
      </c>
      <c r="F654" s="225">
        <f t="shared" si="102"/>
        <v>325</v>
      </c>
      <c r="G654" s="13"/>
      <c r="H654" s="35"/>
      <c r="I654" s="14">
        <f t="shared" si="107"/>
        <v>0</v>
      </c>
      <c r="J654" s="69"/>
      <c r="K654" s="99">
        <v>325</v>
      </c>
      <c r="L654" s="70" t="str">
        <f t="shared" si="103"/>
        <v>нет в наличии</v>
      </c>
      <c r="M654" s="103" t="s">
        <v>1535</v>
      </c>
    </row>
    <row r="655" spans="1:13" s="49" customFormat="1" ht="14.5" hidden="1" x14ac:dyDescent="0.3">
      <c r="A655" s="165" t="str">
        <f t="shared" si="106"/>
        <v>фото</v>
      </c>
      <c r="B655" s="227">
        <v>512</v>
      </c>
      <c r="C655" s="228" t="s">
        <v>861</v>
      </c>
      <c r="D655" s="6" t="s">
        <v>48</v>
      </c>
      <c r="E655" s="2" t="s">
        <v>10</v>
      </c>
      <c r="F655" s="225">
        <f t="shared" si="102"/>
        <v>245</v>
      </c>
      <c r="G655" s="13"/>
      <c r="H655" s="35"/>
      <c r="I655" s="14">
        <f t="shared" si="107"/>
        <v>0</v>
      </c>
      <c r="J655" s="69"/>
      <c r="K655" s="99">
        <v>245</v>
      </c>
      <c r="L655" s="70" t="str">
        <f t="shared" si="103"/>
        <v>нет в наличии</v>
      </c>
      <c r="M655" s="103" t="s">
        <v>1535</v>
      </c>
    </row>
    <row r="656" spans="1:13" s="49" customFormat="1" ht="14.5" hidden="1" x14ac:dyDescent="0.3">
      <c r="A656" s="165" t="str">
        <f t="shared" si="106"/>
        <v>фото</v>
      </c>
      <c r="B656" s="227">
        <v>1757</v>
      </c>
      <c r="C656" s="228" t="s">
        <v>862</v>
      </c>
      <c r="D656" s="6" t="s">
        <v>48</v>
      </c>
      <c r="E656" s="2" t="s">
        <v>10</v>
      </c>
      <c r="F656" s="225">
        <f t="shared" si="102"/>
        <v>245</v>
      </c>
      <c r="G656" s="13"/>
      <c r="H656" s="35"/>
      <c r="I656" s="14">
        <f t="shared" si="107"/>
        <v>0</v>
      </c>
      <c r="J656" s="69"/>
      <c r="K656" s="99">
        <v>245</v>
      </c>
      <c r="L656" s="70" t="str">
        <f t="shared" si="103"/>
        <v>нет в наличии</v>
      </c>
      <c r="M656" s="103" t="s">
        <v>1536</v>
      </c>
    </row>
    <row r="657" spans="1:13" s="49" customFormat="1" ht="14.5" hidden="1" x14ac:dyDescent="0.3">
      <c r="A657" s="165" t="str">
        <f t="shared" si="106"/>
        <v>фото</v>
      </c>
      <c r="B657" s="185">
        <v>172</v>
      </c>
      <c r="C657" s="5" t="s">
        <v>442</v>
      </c>
      <c r="D657" s="6" t="s">
        <v>25</v>
      </c>
      <c r="E657" s="2" t="s">
        <v>10</v>
      </c>
      <c r="F657" s="14">
        <f t="shared" si="102"/>
        <v>160</v>
      </c>
      <c r="G657" s="13"/>
      <c r="H657" s="35"/>
      <c r="I657" s="14">
        <f t="shared" si="107"/>
        <v>0</v>
      </c>
      <c r="J657" s="69"/>
      <c r="K657" s="99">
        <v>160</v>
      </c>
      <c r="L657" s="70" t="str">
        <f t="shared" si="103"/>
        <v>нет в наличии</v>
      </c>
      <c r="M657" s="103" t="s">
        <v>1408</v>
      </c>
    </row>
    <row r="658" spans="1:13" s="49" customFormat="1" ht="14.5" x14ac:dyDescent="0.3">
      <c r="A658" s="166" t="str">
        <f t="shared" si="106"/>
        <v>фото</v>
      </c>
      <c r="B658" s="186">
        <v>121</v>
      </c>
      <c r="C658" s="4" t="s">
        <v>443</v>
      </c>
      <c r="D658" s="33" t="s">
        <v>25</v>
      </c>
      <c r="E658" s="1"/>
      <c r="F658" s="11">
        <f t="shared" si="102"/>
        <v>260</v>
      </c>
      <c r="G658" s="10"/>
      <c r="H658" s="60"/>
      <c r="I658" s="11">
        <f t="shared" si="107"/>
        <v>0</v>
      </c>
      <c r="J658" s="68"/>
      <c r="K658" s="99">
        <v>260</v>
      </c>
      <c r="L658" s="70" t="str">
        <f t="shared" si="103"/>
        <v>.</v>
      </c>
      <c r="M658" s="103" t="s">
        <v>1206</v>
      </c>
    </row>
    <row r="659" spans="1:13" s="49" customFormat="1" ht="14.5" hidden="1" x14ac:dyDescent="0.3">
      <c r="A659" s="165" t="str">
        <f t="shared" si="106"/>
        <v>фото</v>
      </c>
      <c r="B659" s="227">
        <v>959</v>
      </c>
      <c r="C659" s="228" t="s">
        <v>444</v>
      </c>
      <c r="D659" s="6" t="s">
        <v>27</v>
      </c>
      <c r="E659" s="2" t="s">
        <v>10</v>
      </c>
      <c r="F659" s="225">
        <f t="shared" si="102"/>
        <v>325</v>
      </c>
      <c r="G659" s="13"/>
      <c r="H659" s="35"/>
      <c r="I659" s="14">
        <f t="shared" si="107"/>
        <v>0</v>
      </c>
      <c r="J659" s="69"/>
      <c r="K659" s="99">
        <v>325</v>
      </c>
      <c r="L659" s="70" t="str">
        <f t="shared" si="103"/>
        <v>нет в наличии</v>
      </c>
      <c r="M659" s="103" t="s">
        <v>1207</v>
      </c>
    </row>
    <row r="660" spans="1:13" s="49" customFormat="1" ht="14.5" x14ac:dyDescent="0.3">
      <c r="A660" s="166" t="str">
        <f t="shared" si="106"/>
        <v>фото</v>
      </c>
      <c r="B660" s="186">
        <v>410</v>
      </c>
      <c r="C660" s="4" t="s">
        <v>863</v>
      </c>
      <c r="D660" s="33" t="s">
        <v>48</v>
      </c>
      <c r="E660" s="1"/>
      <c r="F660" s="11">
        <f t="shared" ref="F660:F724" si="108">K660</f>
        <v>245</v>
      </c>
      <c r="G660" s="10"/>
      <c r="H660" s="60"/>
      <c r="I660" s="11">
        <f t="shared" si="107"/>
        <v>0</v>
      </c>
      <c r="J660" s="68"/>
      <c r="K660" s="99">
        <v>245</v>
      </c>
      <c r="L660" s="70" t="str">
        <f t="shared" ref="L660:L723" si="109">IF(E660="нет в наличии","нет в наличии",".")</f>
        <v>.</v>
      </c>
      <c r="M660" s="103" t="s">
        <v>1207</v>
      </c>
    </row>
    <row r="661" spans="1:13" s="49" customFormat="1" ht="14.5" hidden="1" x14ac:dyDescent="0.3">
      <c r="A661" s="165" t="str">
        <f t="shared" si="106"/>
        <v>фото</v>
      </c>
      <c r="B661" s="227">
        <v>2089</v>
      </c>
      <c r="C661" s="228" t="s">
        <v>996</v>
      </c>
      <c r="D661" s="6" t="s">
        <v>4</v>
      </c>
      <c r="E661" s="2" t="s">
        <v>10</v>
      </c>
      <c r="F661" s="225">
        <f t="shared" si="108"/>
        <v>590</v>
      </c>
      <c r="G661" s="13"/>
      <c r="H661" s="35"/>
      <c r="I661" s="14">
        <f t="shared" si="107"/>
        <v>0</v>
      </c>
      <c r="J661" s="69"/>
      <c r="K661" s="99">
        <v>590</v>
      </c>
      <c r="L661" s="70" t="str">
        <f t="shared" si="109"/>
        <v>нет в наличии</v>
      </c>
      <c r="M661" s="103" t="s">
        <v>1255</v>
      </c>
    </row>
    <row r="662" spans="1:13" s="49" customFormat="1" ht="14.5" hidden="1" x14ac:dyDescent="0.3">
      <c r="A662" s="165" t="str">
        <f t="shared" si="106"/>
        <v>фото</v>
      </c>
      <c r="B662" s="185">
        <v>185</v>
      </c>
      <c r="C662" s="5" t="s">
        <v>445</v>
      </c>
      <c r="D662" s="6" t="s">
        <v>6</v>
      </c>
      <c r="E662" s="402" t="s">
        <v>10</v>
      </c>
      <c r="F662" s="14">
        <f t="shared" si="108"/>
        <v>390</v>
      </c>
      <c r="G662" s="13"/>
      <c r="H662" s="35"/>
      <c r="I662" s="14">
        <f t="shared" si="107"/>
        <v>0</v>
      </c>
      <c r="J662" s="69"/>
      <c r="K662" s="226">
        <v>390</v>
      </c>
      <c r="L662" s="70" t="str">
        <f t="shared" si="109"/>
        <v>нет в наличии</v>
      </c>
      <c r="M662" s="103" t="s">
        <v>1255</v>
      </c>
    </row>
    <row r="663" spans="1:13" s="49" customFormat="1" ht="14.5" hidden="1" x14ac:dyDescent="0.3">
      <c r="A663" s="165" t="str">
        <f t="shared" si="106"/>
        <v>фото</v>
      </c>
      <c r="B663" s="185">
        <v>411</v>
      </c>
      <c r="C663" s="5" t="s">
        <v>911</v>
      </c>
      <c r="D663" s="6" t="s">
        <v>48</v>
      </c>
      <c r="E663" s="402" t="s">
        <v>10</v>
      </c>
      <c r="F663" s="14">
        <f t="shared" si="108"/>
        <v>245</v>
      </c>
      <c r="G663" s="13"/>
      <c r="H663" s="35"/>
      <c r="I663" s="14">
        <f t="shared" si="107"/>
        <v>0</v>
      </c>
      <c r="J663" s="69"/>
      <c r="K663" s="99">
        <v>245</v>
      </c>
      <c r="L663" s="70" t="str">
        <f t="shared" si="109"/>
        <v>нет в наличии</v>
      </c>
      <c r="M663" s="103" t="s">
        <v>1256</v>
      </c>
    </row>
    <row r="664" spans="1:13" s="49" customFormat="1" ht="14.5" hidden="1" x14ac:dyDescent="0.3">
      <c r="A664" s="165" t="str">
        <f t="shared" si="106"/>
        <v>фото</v>
      </c>
      <c r="B664" s="227">
        <v>2165</v>
      </c>
      <c r="C664" s="228" t="s">
        <v>1110</v>
      </c>
      <c r="D664" s="6" t="s">
        <v>48</v>
      </c>
      <c r="E664" s="2" t="s">
        <v>10</v>
      </c>
      <c r="F664" s="225">
        <f t="shared" si="108"/>
        <v>245</v>
      </c>
      <c r="G664" s="13"/>
      <c r="H664" s="35"/>
      <c r="I664" s="14">
        <f t="shared" si="107"/>
        <v>0</v>
      </c>
      <c r="J664" s="69"/>
      <c r="K664" s="99">
        <v>245</v>
      </c>
      <c r="L664" s="70" t="str">
        <f t="shared" si="109"/>
        <v>нет в наличии</v>
      </c>
      <c r="M664" s="103" t="s">
        <v>1111</v>
      </c>
    </row>
    <row r="665" spans="1:13" s="49" customFormat="1" ht="14.5" hidden="1" x14ac:dyDescent="0.3">
      <c r="A665" s="165" t="str">
        <f t="shared" si="106"/>
        <v>фото</v>
      </c>
      <c r="B665" s="227">
        <v>990</v>
      </c>
      <c r="C665" s="234" t="s">
        <v>699</v>
      </c>
      <c r="D665" s="6" t="s">
        <v>27</v>
      </c>
      <c r="E665" s="106" t="s">
        <v>10</v>
      </c>
      <c r="F665" s="225">
        <f t="shared" si="108"/>
        <v>325</v>
      </c>
      <c r="G665" s="13"/>
      <c r="H665" s="35"/>
      <c r="I665" s="14">
        <f t="shared" si="107"/>
        <v>0</v>
      </c>
      <c r="J665" s="69"/>
      <c r="K665" s="99">
        <v>325</v>
      </c>
      <c r="L665" s="70" t="str">
        <f t="shared" si="109"/>
        <v>нет в наличии</v>
      </c>
      <c r="M665" s="103" t="s">
        <v>1208</v>
      </c>
    </row>
    <row r="666" spans="1:13" s="49" customFormat="1" ht="14.5" x14ac:dyDescent="0.3">
      <c r="A666" s="166" t="str">
        <f t="shared" si="106"/>
        <v>фото</v>
      </c>
      <c r="B666" s="186">
        <v>412</v>
      </c>
      <c r="C666" s="4" t="s">
        <v>864</v>
      </c>
      <c r="D666" s="33" t="s">
        <v>48</v>
      </c>
      <c r="E666" s="1"/>
      <c r="F666" s="11">
        <f t="shared" si="108"/>
        <v>245</v>
      </c>
      <c r="G666" s="10"/>
      <c r="H666" s="60"/>
      <c r="I666" s="11">
        <f t="shared" si="107"/>
        <v>0</v>
      </c>
      <c r="J666" s="68"/>
      <c r="K666" s="99">
        <v>245</v>
      </c>
      <c r="L666" s="70" t="str">
        <f t="shared" si="109"/>
        <v>.</v>
      </c>
      <c r="M666" s="103" t="s">
        <v>1208</v>
      </c>
    </row>
    <row r="667" spans="1:13" s="49" customFormat="1" ht="14.5" hidden="1" x14ac:dyDescent="0.3">
      <c r="A667" s="165" t="str">
        <f t="shared" si="106"/>
        <v>фото</v>
      </c>
      <c r="B667" s="227">
        <v>887</v>
      </c>
      <c r="C667" s="228" t="s">
        <v>700</v>
      </c>
      <c r="D667" s="6" t="s">
        <v>27</v>
      </c>
      <c r="E667" s="2" t="s">
        <v>10</v>
      </c>
      <c r="F667" s="225">
        <f t="shared" si="108"/>
        <v>325</v>
      </c>
      <c r="G667" s="13"/>
      <c r="H667" s="35"/>
      <c r="I667" s="14">
        <f t="shared" si="107"/>
        <v>0</v>
      </c>
      <c r="J667" s="69"/>
      <c r="K667" s="99">
        <v>325</v>
      </c>
      <c r="L667" s="70" t="str">
        <f t="shared" si="109"/>
        <v>нет в наличии</v>
      </c>
      <c r="M667" s="103" t="s">
        <v>1537</v>
      </c>
    </row>
    <row r="668" spans="1:13" s="49" customFormat="1" ht="14.5" x14ac:dyDescent="0.3">
      <c r="A668" s="166" t="str">
        <f t="shared" si="106"/>
        <v>фото</v>
      </c>
      <c r="B668" s="186">
        <v>771</v>
      </c>
      <c r="C668" s="4" t="s">
        <v>865</v>
      </c>
      <c r="D668" s="33" t="s">
        <v>48</v>
      </c>
      <c r="E668" s="1"/>
      <c r="F668" s="11">
        <f t="shared" si="108"/>
        <v>245</v>
      </c>
      <c r="G668" s="10"/>
      <c r="H668" s="60"/>
      <c r="I668" s="11">
        <f t="shared" si="107"/>
        <v>0</v>
      </c>
      <c r="J668" s="68"/>
      <c r="K668" s="99">
        <v>245</v>
      </c>
      <c r="L668" s="70" t="str">
        <f t="shared" si="109"/>
        <v>.</v>
      </c>
      <c r="M668" s="103" t="s">
        <v>1537</v>
      </c>
    </row>
    <row r="669" spans="1:13" s="49" customFormat="1" ht="14.5" hidden="1" x14ac:dyDescent="0.3">
      <c r="A669" s="165" t="str">
        <f t="shared" si="106"/>
        <v>фото</v>
      </c>
      <c r="B669" s="227">
        <v>2093</v>
      </c>
      <c r="C669" s="228" t="s">
        <v>1006</v>
      </c>
      <c r="D669" s="6" t="s">
        <v>48</v>
      </c>
      <c r="E669" s="2" t="s">
        <v>10</v>
      </c>
      <c r="F669" s="225">
        <f t="shared" si="108"/>
        <v>245</v>
      </c>
      <c r="G669" s="13"/>
      <c r="H669" s="35"/>
      <c r="I669" s="14">
        <f t="shared" si="107"/>
        <v>0</v>
      </c>
      <c r="J669" s="69"/>
      <c r="K669" s="99">
        <v>245</v>
      </c>
      <c r="L669" s="70" t="str">
        <f t="shared" si="109"/>
        <v>нет в наличии</v>
      </c>
      <c r="M669" s="103" t="s">
        <v>1538</v>
      </c>
    </row>
    <row r="670" spans="1:13" s="49" customFormat="1" ht="14.5" x14ac:dyDescent="0.3">
      <c r="A670" s="166" t="str">
        <f t="shared" si="106"/>
        <v>фото</v>
      </c>
      <c r="B670" s="186">
        <v>861</v>
      </c>
      <c r="C670" s="4" t="s">
        <v>446</v>
      </c>
      <c r="D670" s="33" t="s">
        <v>25</v>
      </c>
      <c r="E670" s="1"/>
      <c r="F670" s="11">
        <f t="shared" si="108"/>
        <v>110</v>
      </c>
      <c r="G670" s="10"/>
      <c r="H670" s="60"/>
      <c r="I670" s="11">
        <f t="shared" si="107"/>
        <v>0</v>
      </c>
      <c r="J670" s="68"/>
      <c r="K670" s="99">
        <v>110</v>
      </c>
      <c r="L670" s="70" t="str">
        <f t="shared" si="109"/>
        <v>.</v>
      </c>
      <c r="M670" s="103" t="s">
        <v>1209</v>
      </c>
    </row>
    <row r="671" spans="1:13" s="49" customFormat="1" ht="14.5" hidden="1" x14ac:dyDescent="0.3">
      <c r="A671" s="165" t="str">
        <f t="shared" si="106"/>
        <v>фото</v>
      </c>
      <c r="B671" s="227">
        <v>2232</v>
      </c>
      <c r="C671" s="228" t="s">
        <v>1613</v>
      </c>
      <c r="D671" s="6" t="s">
        <v>27</v>
      </c>
      <c r="E671" s="2" t="s">
        <v>10</v>
      </c>
      <c r="F671" s="225">
        <f t="shared" si="108"/>
        <v>790</v>
      </c>
      <c r="G671" s="13"/>
      <c r="H671" s="35"/>
      <c r="I671" s="14">
        <f t="shared" si="107"/>
        <v>0</v>
      </c>
      <c r="J671" s="69"/>
      <c r="K671" s="99">
        <v>790</v>
      </c>
      <c r="L671" s="70" t="str">
        <f t="shared" si="109"/>
        <v>нет в наличии</v>
      </c>
      <c r="M671" s="103" t="s">
        <v>1210</v>
      </c>
    </row>
    <row r="672" spans="1:13" s="49" customFormat="1" ht="26" x14ac:dyDescent="0.3">
      <c r="A672" s="431" t="str">
        <f t="shared" si="106"/>
        <v>фото</v>
      </c>
      <c r="B672" s="421">
        <v>120</v>
      </c>
      <c r="C672" s="422" t="s">
        <v>447</v>
      </c>
      <c r="D672" s="423" t="s">
        <v>499</v>
      </c>
      <c r="E672" s="424" t="s">
        <v>1765</v>
      </c>
      <c r="F672" s="425">
        <f t="shared" si="108"/>
        <v>570</v>
      </c>
      <c r="G672" s="426"/>
      <c r="H672" s="433"/>
      <c r="I672" s="425">
        <f t="shared" si="107"/>
        <v>0</v>
      </c>
      <c r="J672" s="427"/>
      <c r="K672" s="99">
        <v>570</v>
      </c>
      <c r="L672" s="70" t="str">
        <f t="shared" si="109"/>
        <v>.</v>
      </c>
      <c r="M672" s="103" t="s">
        <v>1210</v>
      </c>
    </row>
    <row r="673" spans="1:13" s="49" customFormat="1" ht="15" hidden="1" customHeight="1" x14ac:dyDescent="0.3">
      <c r="A673" s="165" t="str">
        <f t="shared" si="106"/>
        <v>фото</v>
      </c>
      <c r="B673" s="227">
        <v>454</v>
      </c>
      <c r="C673" s="228" t="s">
        <v>866</v>
      </c>
      <c r="D673" s="6" t="s">
        <v>48</v>
      </c>
      <c r="E673" s="2" t="s">
        <v>10</v>
      </c>
      <c r="F673" s="225">
        <f t="shared" si="108"/>
        <v>245</v>
      </c>
      <c r="G673" s="13"/>
      <c r="H673" s="35"/>
      <c r="I673" s="14">
        <f t="shared" si="107"/>
        <v>0</v>
      </c>
      <c r="J673" s="69"/>
      <c r="K673" s="99">
        <v>245</v>
      </c>
      <c r="L673" s="70" t="str">
        <f t="shared" si="109"/>
        <v>нет в наличии</v>
      </c>
      <c r="M673" s="103" t="s">
        <v>1252</v>
      </c>
    </row>
    <row r="674" spans="1:13" s="49" customFormat="1" ht="15" hidden="1" customHeight="1" x14ac:dyDescent="0.3">
      <c r="A674" s="165" t="str">
        <f t="shared" si="106"/>
        <v>фото</v>
      </c>
      <c r="B674" s="227">
        <v>870</v>
      </c>
      <c r="C674" s="228" t="s">
        <v>448</v>
      </c>
      <c r="D674" s="6" t="s">
        <v>27</v>
      </c>
      <c r="E674" s="2" t="s">
        <v>10</v>
      </c>
      <c r="F674" s="225">
        <f t="shared" si="108"/>
        <v>345</v>
      </c>
      <c r="G674" s="13"/>
      <c r="H674" s="35"/>
      <c r="I674" s="14">
        <f t="shared" si="107"/>
        <v>0</v>
      </c>
      <c r="J674" s="69"/>
      <c r="K674" s="99">
        <v>345</v>
      </c>
      <c r="L674" s="70" t="str">
        <f t="shared" si="109"/>
        <v>нет в наличии</v>
      </c>
      <c r="M674" s="103" t="s">
        <v>1539</v>
      </c>
    </row>
    <row r="675" spans="1:13" s="49" customFormat="1" ht="15" hidden="1" customHeight="1" x14ac:dyDescent="0.3">
      <c r="A675" s="165" t="str">
        <f t="shared" si="106"/>
        <v>фото</v>
      </c>
      <c r="B675" s="227">
        <v>690</v>
      </c>
      <c r="C675" s="228" t="s">
        <v>867</v>
      </c>
      <c r="D675" s="6" t="s">
        <v>48</v>
      </c>
      <c r="E675" s="2" t="s">
        <v>10</v>
      </c>
      <c r="F675" s="225">
        <f t="shared" si="108"/>
        <v>245</v>
      </c>
      <c r="G675" s="13"/>
      <c r="H675" s="35"/>
      <c r="I675" s="14">
        <f t="shared" si="107"/>
        <v>0</v>
      </c>
      <c r="J675" s="69"/>
      <c r="K675" s="99">
        <v>245</v>
      </c>
      <c r="L675" s="70" t="str">
        <f t="shared" si="109"/>
        <v>нет в наличии</v>
      </c>
      <c r="M675" s="103" t="s">
        <v>1539</v>
      </c>
    </row>
    <row r="676" spans="1:13" s="49" customFormat="1" ht="21" customHeight="1" x14ac:dyDescent="0.3">
      <c r="A676" s="250" t="s">
        <v>1711</v>
      </c>
      <c r="B676" s="250" t="s">
        <v>1711</v>
      </c>
      <c r="C676" s="233" t="s">
        <v>450</v>
      </c>
      <c r="D676" s="251" t="s">
        <v>1711</v>
      </c>
      <c r="E676" s="252" t="s">
        <v>1711</v>
      </c>
      <c r="F676" s="149"/>
      <c r="G676" s="149"/>
      <c r="H676" s="168"/>
      <c r="I676" s="149"/>
      <c r="J676" s="254" t="s">
        <v>1711</v>
      </c>
      <c r="K676" s="100"/>
      <c r="L676" s="70" t="str">
        <f t="shared" si="109"/>
        <v>.</v>
      </c>
      <c r="M676" s="146"/>
    </row>
    <row r="677" spans="1:13" s="49" customFormat="1" ht="15" customHeight="1" x14ac:dyDescent="0.3">
      <c r="A677" s="166" t="str">
        <f t="shared" si="106"/>
        <v>фото</v>
      </c>
      <c r="B677" s="186">
        <v>132</v>
      </c>
      <c r="C677" s="410" t="s">
        <v>1307</v>
      </c>
      <c r="D677" s="33" t="s">
        <v>48</v>
      </c>
      <c r="E677" s="1"/>
      <c r="F677" s="11">
        <f t="shared" si="108"/>
        <v>860</v>
      </c>
      <c r="G677" s="10"/>
      <c r="H677" s="60"/>
      <c r="I677" s="11">
        <f t="shared" ref="I677:I708" si="110">F677*H677</f>
        <v>0</v>
      </c>
      <c r="J677" s="68"/>
      <c r="K677" s="99">
        <v>860</v>
      </c>
      <c r="L677" s="70" t="str">
        <f t="shared" si="109"/>
        <v>.</v>
      </c>
      <c r="M677" s="103" t="s">
        <v>1547</v>
      </c>
    </row>
    <row r="678" spans="1:13" s="49" customFormat="1" ht="15" hidden="1" customHeight="1" x14ac:dyDescent="0.3">
      <c r="A678" s="165" t="str">
        <f t="shared" si="106"/>
        <v>фото</v>
      </c>
      <c r="B678" s="185">
        <v>314</v>
      </c>
      <c r="C678" s="5" t="s">
        <v>1455</v>
      </c>
      <c r="D678" s="6" t="s">
        <v>464</v>
      </c>
      <c r="E678" s="2" t="s">
        <v>10</v>
      </c>
      <c r="F678" s="14">
        <f t="shared" si="108"/>
        <v>180</v>
      </c>
      <c r="G678" s="13" t="s">
        <v>689</v>
      </c>
      <c r="H678" s="35"/>
      <c r="I678" s="14">
        <f t="shared" si="110"/>
        <v>0</v>
      </c>
      <c r="J678" s="69"/>
      <c r="K678" s="226">
        <v>180</v>
      </c>
      <c r="L678" s="70" t="str">
        <f t="shared" si="109"/>
        <v>нет в наличии</v>
      </c>
      <c r="M678" s="103" t="s">
        <v>1456</v>
      </c>
    </row>
    <row r="679" spans="1:13" s="49" customFormat="1" ht="15" hidden="1" customHeight="1" x14ac:dyDescent="0.3">
      <c r="A679" s="165" t="str">
        <f t="shared" si="106"/>
        <v>фото</v>
      </c>
      <c r="B679" s="185">
        <v>135</v>
      </c>
      <c r="C679" s="102" t="s">
        <v>1312</v>
      </c>
      <c r="D679" s="6" t="s">
        <v>25</v>
      </c>
      <c r="E679" s="2" t="s">
        <v>10</v>
      </c>
      <c r="F679" s="14">
        <f t="shared" si="108"/>
        <v>590</v>
      </c>
      <c r="G679" s="13"/>
      <c r="H679" s="35"/>
      <c r="I679" s="14">
        <f t="shared" si="110"/>
        <v>0</v>
      </c>
      <c r="J679" s="69"/>
      <c r="K679" s="99">
        <v>590</v>
      </c>
      <c r="L679" s="70" t="str">
        <f t="shared" si="109"/>
        <v>нет в наличии</v>
      </c>
      <c r="M679" s="103" t="s">
        <v>1317</v>
      </c>
    </row>
    <row r="680" spans="1:13" s="49" customFormat="1" ht="15" customHeight="1" x14ac:dyDescent="0.3">
      <c r="A680" s="166" t="str">
        <f t="shared" si="106"/>
        <v>фото</v>
      </c>
      <c r="B680" s="186">
        <v>136</v>
      </c>
      <c r="C680" s="410" t="s">
        <v>1308</v>
      </c>
      <c r="D680" s="33" t="s">
        <v>12</v>
      </c>
      <c r="E680" s="1"/>
      <c r="F680" s="11">
        <f t="shared" si="108"/>
        <v>690</v>
      </c>
      <c r="G680" s="10"/>
      <c r="H680" s="60"/>
      <c r="I680" s="11">
        <f t="shared" si="110"/>
        <v>0</v>
      </c>
      <c r="J680" s="68"/>
      <c r="K680" s="99">
        <v>690</v>
      </c>
      <c r="L680" s="70" t="str">
        <f t="shared" si="109"/>
        <v>.</v>
      </c>
      <c r="M680" s="103" t="s">
        <v>1316</v>
      </c>
    </row>
    <row r="681" spans="1:13" s="49" customFormat="1" ht="15" customHeight="1" x14ac:dyDescent="0.3">
      <c r="A681" s="166" t="str">
        <f t="shared" si="106"/>
        <v>фото</v>
      </c>
      <c r="B681" s="186">
        <v>290</v>
      </c>
      <c r="C681" s="410" t="s">
        <v>1309</v>
      </c>
      <c r="D681" s="33" t="s">
        <v>25</v>
      </c>
      <c r="E681" s="1"/>
      <c r="F681" s="11">
        <f t="shared" si="108"/>
        <v>340</v>
      </c>
      <c r="G681" s="10"/>
      <c r="H681" s="60"/>
      <c r="I681" s="11">
        <f t="shared" si="110"/>
        <v>0</v>
      </c>
      <c r="J681" s="68"/>
      <c r="K681" s="99">
        <v>340</v>
      </c>
      <c r="L681" s="70" t="str">
        <f t="shared" si="109"/>
        <v>.</v>
      </c>
      <c r="M681" s="103" t="s">
        <v>1404</v>
      </c>
    </row>
    <row r="682" spans="1:13" s="49" customFormat="1" ht="15" hidden="1" customHeight="1" x14ac:dyDescent="0.3">
      <c r="A682" s="165" t="str">
        <f t="shared" si="106"/>
        <v>фото</v>
      </c>
      <c r="B682" s="227">
        <v>134</v>
      </c>
      <c r="C682" s="102" t="s">
        <v>1075</v>
      </c>
      <c r="D682" s="6" t="s">
        <v>449</v>
      </c>
      <c r="E682" s="2" t="s">
        <v>10</v>
      </c>
      <c r="F682" s="14">
        <f t="shared" si="108"/>
        <v>2200</v>
      </c>
      <c r="G682" s="13"/>
      <c r="H682" s="35"/>
      <c r="I682" s="14">
        <f t="shared" si="110"/>
        <v>0</v>
      </c>
      <c r="J682" s="69"/>
      <c r="K682" s="99">
        <v>2200</v>
      </c>
      <c r="L682" s="70" t="str">
        <f t="shared" si="109"/>
        <v>нет в наличии</v>
      </c>
      <c r="M682" s="103" t="s">
        <v>1546</v>
      </c>
    </row>
    <row r="683" spans="1:13" s="49" customFormat="1" ht="15" hidden="1" customHeight="1" x14ac:dyDescent="0.3">
      <c r="A683" s="165" t="str">
        <f t="shared" si="106"/>
        <v>фото</v>
      </c>
      <c r="B683" s="227">
        <v>315</v>
      </c>
      <c r="C683" s="228" t="s">
        <v>1416</v>
      </c>
      <c r="D683" s="6" t="s">
        <v>6</v>
      </c>
      <c r="E683" s="2" t="s">
        <v>10</v>
      </c>
      <c r="F683" s="225">
        <f t="shared" si="108"/>
        <v>200</v>
      </c>
      <c r="G683" s="13" t="s">
        <v>689</v>
      </c>
      <c r="H683" s="35"/>
      <c r="I683" s="14">
        <f t="shared" si="110"/>
        <v>0</v>
      </c>
      <c r="J683" s="69"/>
      <c r="K683" s="99">
        <v>200</v>
      </c>
      <c r="L683" s="70" t="str">
        <f t="shared" si="109"/>
        <v>нет в наличии</v>
      </c>
      <c r="M683" s="103" t="s">
        <v>1418</v>
      </c>
    </row>
    <row r="684" spans="1:13" s="49" customFormat="1" ht="15" customHeight="1" x14ac:dyDescent="0.3">
      <c r="A684" s="166" t="str">
        <f t="shared" si="106"/>
        <v>фото</v>
      </c>
      <c r="B684" s="186">
        <v>84</v>
      </c>
      <c r="C684" s="4" t="s">
        <v>1018</v>
      </c>
      <c r="D684" s="33" t="s">
        <v>4</v>
      </c>
      <c r="E684" s="1"/>
      <c r="F684" s="11">
        <f t="shared" si="108"/>
        <v>840</v>
      </c>
      <c r="G684" s="10"/>
      <c r="H684" s="60"/>
      <c r="I684" s="11">
        <f t="shared" si="110"/>
        <v>0</v>
      </c>
      <c r="J684" s="68"/>
      <c r="K684" s="99">
        <v>840</v>
      </c>
      <c r="L684" s="70" t="str">
        <f t="shared" si="109"/>
        <v>.</v>
      </c>
      <c r="M684" s="103" t="s">
        <v>1405</v>
      </c>
    </row>
    <row r="685" spans="1:13" s="49" customFormat="1" ht="15" hidden="1" customHeight="1" x14ac:dyDescent="0.3">
      <c r="A685" s="165" t="str">
        <f t="shared" si="106"/>
        <v>фото</v>
      </c>
      <c r="B685" s="227">
        <v>2239</v>
      </c>
      <c r="C685" s="228" t="s">
        <v>1642</v>
      </c>
      <c r="D685" s="6" t="s">
        <v>45</v>
      </c>
      <c r="E685" s="2" t="s">
        <v>10</v>
      </c>
      <c r="F685" s="225">
        <f t="shared" si="108"/>
        <v>100</v>
      </c>
      <c r="G685" s="13"/>
      <c r="H685" s="35"/>
      <c r="I685" s="14">
        <f t="shared" si="110"/>
        <v>0</v>
      </c>
      <c r="J685" s="69"/>
      <c r="K685" s="99">
        <v>100</v>
      </c>
      <c r="L685" s="70" t="str">
        <f t="shared" si="109"/>
        <v>нет в наличии</v>
      </c>
      <c r="M685" s="103" t="s">
        <v>1641</v>
      </c>
    </row>
    <row r="686" spans="1:13" s="49" customFormat="1" ht="15" hidden="1" customHeight="1" x14ac:dyDescent="0.3">
      <c r="A686" s="165" t="str">
        <f t="shared" si="106"/>
        <v>фото</v>
      </c>
      <c r="B686" s="185">
        <v>1276</v>
      </c>
      <c r="C686" s="5" t="s">
        <v>451</v>
      </c>
      <c r="D686" s="6" t="s">
        <v>25</v>
      </c>
      <c r="E686" s="2" t="s">
        <v>10</v>
      </c>
      <c r="F686" s="14">
        <f t="shared" si="108"/>
        <v>290</v>
      </c>
      <c r="G686" s="13"/>
      <c r="H686" s="35"/>
      <c r="I686" s="14">
        <f t="shared" si="110"/>
        <v>0</v>
      </c>
      <c r="J686" s="69"/>
      <c r="K686" s="99">
        <v>290</v>
      </c>
      <c r="L686" s="70" t="str">
        <f t="shared" si="109"/>
        <v>нет в наличии</v>
      </c>
      <c r="M686" s="103" t="s">
        <v>1211</v>
      </c>
    </row>
    <row r="687" spans="1:13" s="49" customFormat="1" ht="15" customHeight="1" x14ac:dyDescent="0.3">
      <c r="A687" s="166" t="str">
        <f t="shared" si="106"/>
        <v>фото</v>
      </c>
      <c r="B687" s="186">
        <v>433</v>
      </c>
      <c r="C687" s="4" t="s">
        <v>355</v>
      </c>
      <c r="D687" s="33" t="s">
        <v>48</v>
      </c>
      <c r="E687" s="1"/>
      <c r="F687" s="11">
        <f t="shared" si="108"/>
        <v>120</v>
      </c>
      <c r="G687" s="10" t="s">
        <v>689</v>
      </c>
      <c r="H687" s="60"/>
      <c r="I687" s="11">
        <f t="shared" si="110"/>
        <v>0</v>
      </c>
      <c r="J687" s="68"/>
      <c r="K687" s="226">
        <v>120</v>
      </c>
      <c r="L687" s="70" t="str">
        <f t="shared" si="109"/>
        <v>.</v>
      </c>
      <c r="M687" s="103" t="s">
        <v>1258</v>
      </c>
    </row>
    <row r="688" spans="1:13" s="49" customFormat="1" ht="15" customHeight="1" x14ac:dyDescent="0.3">
      <c r="A688" s="166" t="str">
        <f t="shared" si="106"/>
        <v>фото</v>
      </c>
      <c r="B688" s="186">
        <v>618</v>
      </c>
      <c r="C688" s="4" t="s">
        <v>356</v>
      </c>
      <c r="D688" s="33" t="s">
        <v>48</v>
      </c>
      <c r="E688" s="1"/>
      <c r="F688" s="11">
        <f t="shared" si="108"/>
        <v>120</v>
      </c>
      <c r="G688" s="10" t="s">
        <v>689</v>
      </c>
      <c r="H688" s="60"/>
      <c r="I688" s="11">
        <f t="shared" si="110"/>
        <v>0</v>
      </c>
      <c r="J688" s="68"/>
      <c r="K688" s="226">
        <v>120</v>
      </c>
      <c r="L688" s="70" t="str">
        <f t="shared" si="109"/>
        <v>.</v>
      </c>
      <c r="M688" s="103" t="s">
        <v>1257</v>
      </c>
    </row>
    <row r="689" spans="1:13" s="49" customFormat="1" ht="15" hidden="1" customHeight="1" x14ac:dyDescent="0.3">
      <c r="A689" s="165" t="str">
        <f t="shared" si="106"/>
        <v>фото</v>
      </c>
      <c r="B689" s="185">
        <v>123</v>
      </c>
      <c r="C689" s="5" t="s">
        <v>357</v>
      </c>
      <c r="D689" s="6" t="s">
        <v>48</v>
      </c>
      <c r="E689" s="2" t="s">
        <v>10</v>
      </c>
      <c r="F689" s="14">
        <f t="shared" si="108"/>
        <v>120</v>
      </c>
      <c r="G689" s="13" t="s">
        <v>689</v>
      </c>
      <c r="H689" s="35"/>
      <c r="I689" s="14">
        <f t="shared" si="110"/>
        <v>0</v>
      </c>
      <c r="J689" s="69"/>
      <c r="K689" s="226">
        <v>120</v>
      </c>
      <c r="L689" s="70" t="str">
        <f t="shared" si="109"/>
        <v>нет в наличии</v>
      </c>
      <c r="M689" s="103" t="s">
        <v>1355</v>
      </c>
    </row>
    <row r="690" spans="1:13" s="51" customFormat="1" ht="15" customHeight="1" x14ac:dyDescent="0.3">
      <c r="A690" s="166" t="str">
        <f t="shared" ref="A690:A691" si="111">HYPERLINK("https://my-goldfish.ru/images/"&amp;M690,"фото")</f>
        <v>фото</v>
      </c>
      <c r="B690" s="186">
        <v>2266</v>
      </c>
      <c r="C690" s="4" t="s">
        <v>1706</v>
      </c>
      <c r="D690" s="33" t="s">
        <v>4</v>
      </c>
      <c r="E690" s="92"/>
      <c r="F690" s="11">
        <f t="shared" si="108"/>
        <v>140</v>
      </c>
      <c r="G690" s="10" t="s">
        <v>690</v>
      </c>
      <c r="H690" s="60"/>
      <c r="I690" s="11">
        <f t="shared" si="110"/>
        <v>0</v>
      </c>
      <c r="J690" s="68"/>
      <c r="K690" s="226">
        <v>140</v>
      </c>
      <c r="L690" s="70" t="str">
        <f t="shared" si="109"/>
        <v>.</v>
      </c>
      <c r="M690" s="103" t="s">
        <v>1707</v>
      </c>
    </row>
    <row r="691" spans="1:13" s="51" customFormat="1" ht="15" customHeight="1" x14ac:dyDescent="0.3">
      <c r="A691" s="166" t="str">
        <f t="shared" si="111"/>
        <v>фото</v>
      </c>
      <c r="B691" s="186">
        <v>2285</v>
      </c>
      <c r="C691" s="4" t="s">
        <v>1762</v>
      </c>
      <c r="D691" s="33" t="s">
        <v>27</v>
      </c>
      <c r="E691" s="92"/>
      <c r="F691" s="11">
        <f t="shared" ref="F691" si="112">K691</f>
        <v>360</v>
      </c>
      <c r="G691" s="10"/>
      <c r="H691" s="60"/>
      <c r="I691" s="11">
        <f t="shared" si="110"/>
        <v>0</v>
      </c>
      <c r="J691" s="68"/>
      <c r="K691" s="99">
        <v>360</v>
      </c>
      <c r="L691" s="70" t="str">
        <f t="shared" si="109"/>
        <v>.</v>
      </c>
      <c r="M691" s="103" t="s">
        <v>1763</v>
      </c>
    </row>
    <row r="692" spans="1:13" s="51" customFormat="1" ht="15" hidden="1" customHeight="1" x14ac:dyDescent="0.3">
      <c r="A692" s="165" t="str">
        <f t="shared" si="106"/>
        <v>фото</v>
      </c>
      <c r="B692" s="185">
        <v>253</v>
      </c>
      <c r="C692" s="102" t="s">
        <v>1310</v>
      </c>
      <c r="D692" s="6" t="s">
        <v>456</v>
      </c>
      <c r="E692" s="94" t="s">
        <v>10</v>
      </c>
      <c r="F692" s="14">
        <f t="shared" si="108"/>
        <v>1360</v>
      </c>
      <c r="G692" s="13"/>
      <c r="H692" s="35"/>
      <c r="I692" s="14">
        <f t="shared" si="110"/>
        <v>0</v>
      </c>
      <c r="J692" s="69"/>
      <c r="K692" s="99">
        <v>1360</v>
      </c>
      <c r="L692" s="70" t="str">
        <f t="shared" si="109"/>
        <v>нет в наличии</v>
      </c>
      <c r="M692" s="103" t="s">
        <v>1362</v>
      </c>
    </row>
    <row r="693" spans="1:13" s="49" customFormat="1" ht="15" hidden="1" customHeight="1" x14ac:dyDescent="0.3">
      <c r="A693" s="165" t="str">
        <f t="shared" ref="A693:A756" si="113">HYPERLINK("https://my-goldfish.ru/images/"&amp;M693,"фото")</f>
        <v>фото</v>
      </c>
      <c r="B693" s="185">
        <v>675</v>
      </c>
      <c r="C693" s="5" t="s">
        <v>452</v>
      </c>
      <c r="D693" s="6" t="s">
        <v>6</v>
      </c>
      <c r="E693" s="2" t="s">
        <v>10</v>
      </c>
      <c r="F693" s="14">
        <f t="shared" si="108"/>
        <v>230</v>
      </c>
      <c r="G693" s="13"/>
      <c r="H693" s="35"/>
      <c r="I693" s="14">
        <f t="shared" si="110"/>
        <v>0</v>
      </c>
      <c r="J693" s="69"/>
      <c r="K693" s="99">
        <v>230</v>
      </c>
      <c r="L693" s="70" t="str">
        <f t="shared" si="109"/>
        <v>нет в наличии</v>
      </c>
      <c r="M693" s="103" t="s">
        <v>1349</v>
      </c>
    </row>
    <row r="694" spans="1:13" s="49" customFormat="1" ht="15" hidden="1" customHeight="1" x14ac:dyDescent="0.3">
      <c r="A694" s="165" t="str">
        <f t="shared" si="113"/>
        <v>фото</v>
      </c>
      <c r="B694" s="227">
        <v>832</v>
      </c>
      <c r="C694" s="228" t="s">
        <v>1336</v>
      </c>
      <c r="D694" s="6" t="s">
        <v>396</v>
      </c>
      <c r="E694" s="2" t="s">
        <v>10</v>
      </c>
      <c r="F694" s="225">
        <f t="shared" si="108"/>
        <v>750</v>
      </c>
      <c r="G694" s="13"/>
      <c r="H694" s="35"/>
      <c r="I694" s="14">
        <f t="shared" si="110"/>
        <v>0</v>
      </c>
      <c r="J694" s="69"/>
      <c r="K694" s="99">
        <v>750</v>
      </c>
      <c r="L694" s="70" t="str">
        <f t="shared" si="109"/>
        <v>нет в наличии</v>
      </c>
      <c r="M694" s="103" t="s">
        <v>1337</v>
      </c>
    </row>
    <row r="695" spans="1:13" s="49" customFormat="1" ht="15" hidden="1" customHeight="1" x14ac:dyDescent="0.3">
      <c r="A695" s="165" t="str">
        <f t="shared" si="113"/>
        <v>фото</v>
      </c>
      <c r="B695" s="227">
        <v>900</v>
      </c>
      <c r="C695" s="228" t="s">
        <v>453</v>
      </c>
      <c r="D695" s="6" t="s">
        <v>12</v>
      </c>
      <c r="E695" s="2" t="s">
        <v>10</v>
      </c>
      <c r="F695" s="225">
        <f t="shared" si="108"/>
        <v>145</v>
      </c>
      <c r="G695" s="13"/>
      <c r="H695" s="35"/>
      <c r="I695" s="14">
        <f t="shared" si="110"/>
        <v>0</v>
      </c>
      <c r="J695" s="69"/>
      <c r="K695" s="99">
        <v>145</v>
      </c>
      <c r="L695" s="70" t="str">
        <f t="shared" si="109"/>
        <v>нет в наличии</v>
      </c>
      <c r="M695" s="103" t="s">
        <v>1260</v>
      </c>
    </row>
    <row r="696" spans="1:13" s="49" customFormat="1" ht="15" hidden="1" customHeight="1" x14ac:dyDescent="0.3">
      <c r="A696" s="165" t="str">
        <f t="shared" si="113"/>
        <v>фото</v>
      </c>
      <c r="B696" s="185">
        <v>158</v>
      </c>
      <c r="C696" s="5" t="s">
        <v>454</v>
      </c>
      <c r="D696" s="6" t="s">
        <v>12</v>
      </c>
      <c r="E696" s="2" t="s">
        <v>10</v>
      </c>
      <c r="F696" s="14">
        <f t="shared" si="108"/>
        <v>145</v>
      </c>
      <c r="G696" s="13"/>
      <c r="H696" s="35"/>
      <c r="I696" s="14">
        <f t="shared" si="110"/>
        <v>0</v>
      </c>
      <c r="J696" s="69"/>
      <c r="K696" s="99">
        <v>145</v>
      </c>
      <c r="L696" s="70" t="str">
        <f t="shared" si="109"/>
        <v>нет в наличии</v>
      </c>
      <c r="M696" s="103" t="s">
        <v>1406</v>
      </c>
    </row>
    <row r="697" spans="1:13" s="49" customFormat="1" ht="15" customHeight="1" x14ac:dyDescent="0.3">
      <c r="A697" s="166" t="str">
        <f t="shared" si="113"/>
        <v>фото</v>
      </c>
      <c r="B697" s="186">
        <v>129</v>
      </c>
      <c r="C697" s="4" t="s">
        <v>455</v>
      </c>
      <c r="D697" s="33" t="s">
        <v>287</v>
      </c>
      <c r="E697" s="1"/>
      <c r="F697" s="11">
        <f t="shared" si="108"/>
        <v>120</v>
      </c>
      <c r="G697" s="10"/>
      <c r="H697" s="60"/>
      <c r="I697" s="11">
        <f t="shared" si="110"/>
        <v>0</v>
      </c>
      <c r="J697" s="68"/>
      <c r="K697" s="99">
        <v>120</v>
      </c>
      <c r="L697" s="70" t="str">
        <f t="shared" si="109"/>
        <v>.</v>
      </c>
      <c r="M697" s="103" t="s">
        <v>1296</v>
      </c>
    </row>
    <row r="698" spans="1:13" s="49" customFormat="1" ht="15" customHeight="1" x14ac:dyDescent="0.3">
      <c r="A698" s="166" t="str">
        <f t="shared" si="113"/>
        <v>фото</v>
      </c>
      <c r="B698" s="186">
        <v>2242</v>
      </c>
      <c r="C698" s="4" t="s">
        <v>1654</v>
      </c>
      <c r="D698" s="33" t="s">
        <v>464</v>
      </c>
      <c r="E698" s="1"/>
      <c r="F698" s="11">
        <f t="shared" si="108"/>
        <v>120</v>
      </c>
      <c r="G698" s="10"/>
      <c r="H698" s="60"/>
      <c r="I698" s="11">
        <f t="shared" si="110"/>
        <v>0</v>
      </c>
      <c r="J698" s="68"/>
      <c r="K698" s="99">
        <v>120</v>
      </c>
      <c r="L698" s="70" t="str">
        <f t="shared" si="109"/>
        <v>.</v>
      </c>
      <c r="M698" s="103" t="s">
        <v>1653</v>
      </c>
    </row>
    <row r="699" spans="1:13" s="49" customFormat="1" ht="15" hidden="1" customHeight="1" x14ac:dyDescent="0.3">
      <c r="A699" s="165" t="str">
        <f t="shared" si="113"/>
        <v>фото</v>
      </c>
      <c r="B699" s="185">
        <v>450</v>
      </c>
      <c r="C699" s="5" t="s">
        <v>457</v>
      </c>
      <c r="D699" s="6" t="s">
        <v>46</v>
      </c>
      <c r="E699" s="2" t="s">
        <v>10</v>
      </c>
      <c r="F699" s="14">
        <f t="shared" si="108"/>
        <v>160</v>
      </c>
      <c r="G699" s="13"/>
      <c r="H699" s="35"/>
      <c r="I699" s="14">
        <f t="shared" si="110"/>
        <v>0</v>
      </c>
      <c r="J699" s="69"/>
      <c r="K699" s="99">
        <v>160</v>
      </c>
      <c r="L699" s="70" t="str">
        <f t="shared" si="109"/>
        <v>нет в наличии</v>
      </c>
      <c r="M699" s="103" t="s">
        <v>1212</v>
      </c>
    </row>
    <row r="700" spans="1:13" s="49" customFormat="1" ht="15" hidden="1" customHeight="1" x14ac:dyDescent="0.3">
      <c r="A700" s="165" t="str">
        <f t="shared" si="113"/>
        <v>фото</v>
      </c>
      <c r="B700" s="185">
        <v>78</v>
      </c>
      <c r="C700" s="5" t="s">
        <v>868</v>
      </c>
      <c r="D700" s="6" t="s">
        <v>46</v>
      </c>
      <c r="E700" s="2" t="s">
        <v>10</v>
      </c>
      <c r="F700" s="14">
        <f t="shared" si="108"/>
        <v>160</v>
      </c>
      <c r="G700" s="13"/>
      <c r="H700" s="35"/>
      <c r="I700" s="14">
        <f t="shared" si="110"/>
        <v>0</v>
      </c>
      <c r="J700" s="69"/>
      <c r="K700" s="99">
        <v>160</v>
      </c>
      <c r="L700" s="70" t="str">
        <f t="shared" si="109"/>
        <v>нет в наличии</v>
      </c>
      <c r="M700" s="103" t="s">
        <v>1549</v>
      </c>
    </row>
    <row r="701" spans="1:13" s="54" customFormat="1" ht="15" hidden="1" customHeight="1" x14ac:dyDescent="0.3">
      <c r="A701" s="165" t="str">
        <f t="shared" si="113"/>
        <v>фото</v>
      </c>
      <c r="B701" s="185">
        <v>317</v>
      </c>
      <c r="C701" s="5" t="s">
        <v>458</v>
      </c>
      <c r="D701" s="6" t="s">
        <v>25</v>
      </c>
      <c r="E701" s="2" t="s">
        <v>10</v>
      </c>
      <c r="F701" s="14">
        <f t="shared" si="108"/>
        <v>280</v>
      </c>
      <c r="G701" s="13"/>
      <c r="H701" s="35"/>
      <c r="I701" s="14">
        <f t="shared" si="110"/>
        <v>0</v>
      </c>
      <c r="J701" s="69"/>
      <c r="K701" s="99">
        <v>280</v>
      </c>
      <c r="L701" s="70" t="str">
        <f t="shared" si="109"/>
        <v>нет в наличии</v>
      </c>
      <c r="M701" s="103" t="s">
        <v>1277</v>
      </c>
    </row>
    <row r="702" spans="1:13" s="49" customFormat="1" ht="15" hidden="1" customHeight="1" x14ac:dyDescent="0.3">
      <c r="A702" s="165" t="str">
        <f t="shared" si="113"/>
        <v>фото</v>
      </c>
      <c r="B702" s="185">
        <v>283</v>
      </c>
      <c r="C702" s="102" t="s">
        <v>1468</v>
      </c>
      <c r="D702" s="6" t="s">
        <v>464</v>
      </c>
      <c r="E702" s="2" t="s">
        <v>10</v>
      </c>
      <c r="F702" s="14">
        <f t="shared" si="108"/>
        <v>540</v>
      </c>
      <c r="G702" s="13"/>
      <c r="H702" s="35"/>
      <c r="I702" s="14">
        <f t="shared" si="110"/>
        <v>0</v>
      </c>
      <c r="J702" s="69"/>
      <c r="K702" s="226">
        <v>540</v>
      </c>
      <c r="L702" s="70" t="str">
        <f t="shared" si="109"/>
        <v>нет в наличии</v>
      </c>
      <c r="M702" s="103" t="s">
        <v>1318</v>
      </c>
    </row>
    <row r="703" spans="1:13" s="49" customFormat="1" ht="15" hidden="1" customHeight="1" x14ac:dyDescent="0.3">
      <c r="A703" s="165" t="str">
        <f t="shared" si="113"/>
        <v>фото</v>
      </c>
      <c r="B703" s="227">
        <v>2088</v>
      </c>
      <c r="C703" s="228" t="s">
        <v>992</v>
      </c>
      <c r="D703" s="6" t="s">
        <v>6</v>
      </c>
      <c r="E703" s="2" t="s">
        <v>10</v>
      </c>
      <c r="F703" s="225">
        <f t="shared" si="108"/>
        <v>110</v>
      </c>
      <c r="G703" s="13" t="s">
        <v>689</v>
      </c>
      <c r="H703" s="35"/>
      <c r="I703" s="14">
        <f t="shared" si="110"/>
        <v>0</v>
      </c>
      <c r="J703" s="69"/>
      <c r="K703" s="99">
        <v>110</v>
      </c>
      <c r="L703" s="70" t="str">
        <f t="shared" si="109"/>
        <v>нет в наличии</v>
      </c>
      <c r="M703" s="103" t="s">
        <v>994</v>
      </c>
    </row>
    <row r="704" spans="1:13" s="49" customFormat="1" ht="25.5" customHeight="1" x14ac:dyDescent="0.3">
      <c r="A704" s="338" t="str">
        <f t="shared" si="113"/>
        <v>фото</v>
      </c>
      <c r="B704" s="339">
        <v>2071</v>
      </c>
      <c r="C704" s="340" t="s">
        <v>991</v>
      </c>
      <c r="D704" s="341" t="s">
        <v>6</v>
      </c>
      <c r="E704" s="349" t="s">
        <v>1732</v>
      </c>
      <c r="F704" s="342">
        <f t="shared" si="108"/>
        <v>120</v>
      </c>
      <c r="G704" s="343" t="s">
        <v>689</v>
      </c>
      <c r="H704" s="344"/>
      <c r="I704" s="342">
        <f t="shared" si="110"/>
        <v>0</v>
      </c>
      <c r="J704" s="345"/>
      <c r="K704" s="99">
        <v>120</v>
      </c>
      <c r="L704" s="70" t="str">
        <f t="shared" si="109"/>
        <v>.</v>
      </c>
      <c r="M704" s="103" t="s">
        <v>993</v>
      </c>
    </row>
    <row r="705" spans="1:13" s="49" customFormat="1" ht="15" hidden="1" customHeight="1" x14ac:dyDescent="0.3">
      <c r="A705" s="165" t="str">
        <f t="shared" si="113"/>
        <v>фото</v>
      </c>
      <c r="B705" s="227">
        <v>166</v>
      </c>
      <c r="C705" s="228" t="s">
        <v>459</v>
      </c>
      <c r="D705" s="6" t="s">
        <v>6</v>
      </c>
      <c r="E705" s="2" t="s">
        <v>10</v>
      </c>
      <c r="F705" s="225">
        <f t="shared" si="108"/>
        <v>110</v>
      </c>
      <c r="G705" s="13" t="s">
        <v>689</v>
      </c>
      <c r="H705" s="35"/>
      <c r="I705" s="14">
        <f t="shared" si="110"/>
        <v>0</v>
      </c>
      <c r="J705" s="69"/>
      <c r="K705" s="99">
        <v>110</v>
      </c>
      <c r="L705" s="70" t="str">
        <f t="shared" si="109"/>
        <v>нет в наличии</v>
      </c>
      <c r="M705" s="103" t="s">
        <v>1550</v>
      </c>
    </row>
    <row r="706" spans="1:13" s="49" customFormat="1" ht="15" hidden="1" customHeight="1" x14ac:dyDescent="0.3">
      <c r="A706" s="165" t="str">
        <f t="shared" si="113"/>
        <v>фото</v>
      </c>
      <c r="B706" s="235">
        <v>167</v>
      </c>
      <c r="C706" s="236" t="s">
        <v>1647</v>
      </c>
      <c r="D706" s="6" t="s">
        <v>491</v>
      </c>
      <c r="E706" s="2" t="s">
        <v>10</v>
      </c>
      <c r="F706" s="225">
        <f t="shared" si="108"/>
        <v>540</v>
      </c>
      <c r="G706" s="13"/>
      <c r="H706" s="35"/>
      <c r="I706" s="14">
        <f t="shared" si="110"/>
        <v>0</v>
      </c>
      <c r="J706" s="69"/>
      <c r="K706" s="99">
        <v>540</v>
      </c>
      <c r="L706" s="70" t="str">
        <f t="shared" si="109"/>
        <v>нет в наличии</v>
      </c>
      <c r="M706" s="103" t="s">
        <v>1213</v>
      </c>
    </row>
    <row r="707" spans="1:13" s="49" customFormat="1" ht="15" customHeight="1" x14ac:dyDescent="0.3">
      <c r="A707" s="166" t="str">
        <f t="shared" si="113"/>
        <v>фото</v>
      </c>
      <c r="B707" s="186">
        <v>2241</v>
      </c>
      <c r="C707" s="4" t="s">
        <v>1652</v>
      </c>
      <c r="D707" s="33" t="s">
        <v>464</v>
      </c>
      <c r="E707" s="1"/>
      <c r="F707" s="11">
        <f t="shared" si="108"/>
        <v>460</v>
      </c>
      <c r="G707" s="10"/>
      <c r="H707" s="60"/>
      <c r="I707" s="11">
        <f t="shared" si="110"/>
        <v>0</v>
      </c>
      <c r="J707" s="68"/>
      <c r="K707" s="99">
        <v>460</v>
      </c>
      <c r="L707" s="70" t="str">
        <f t="shared" si="109"/>
        <v>.</v>
      </c>
      <c r="M707" s="103" t="s">
        <v>1213</v>
      </c>
    </row>
    <row r="708" spans="1:13" s="49" customFormat="1" ht="15" hidden="1" customHeight="1" x14ac:dyDescent="0.3">
      <c r="A708" s="165" t="str">
        <f t="shared" si="113"/>
        <v>фото</v>
      </c>
      <c r="B708" s="227">
        <v>169</v>
      </c>
      <c r="C708" s="228" t="s">
        <v>460</v>
      </c>
      <c r="D708" s="6" t="s">
        <v>287</v>
      </c>
      <c r="E708" s="2" t="s">
        <v>10</v>
      </c>
      <c r="F708" s="225">
        <f t="shared" si="108"/>
        <v>480</v>
      </c>
      <c r="G708" s="13"/>
      <c r="H708" s="35"/>
      <c r="I708" s="14">
        <f t="shared" si="110"/>
        <v>0</v>
      </c>
      <c r="J708" s="69"/>
      <c r="K708" s="99">
        <v>480</v>
      </c>
      <c r="L708" s="70" t="str">
        <f t="shared" si="109"/>
        <v>нет в наличии</v>
      </c>
      <c r="M708" s="103" t="s">
        <v>1259</v>
      </c>
    </row>
    <row r="709" spans="1:13" s="49" customFormat="1" ht="15" hidden="1" customHeight="1" x14ac:dyDescent="0.3">
      <c r="A709" s="165" t="str">
        <f t="shared" si="113"/>
        <v>фото</v>
      </c>
      <c r="B709" s="185">
        <v>2129</v>
      </c>
      <c r="C709" s="5" t="s">
        <v>1055</v>
      </c>
      <c r="D709" s="6" t="s">
        <v>48</v>
      </c>
      <c r="E709" s="2" t="s">
        <v>10</v>
      </c>
      <c r="F709" s="14">
        <f t="shared" si="108"/>
        <v>380</v>
      </c>
      <c r="G709" s="13"/>
      <c r="H709" s="35"/>
      <c r="I709" s="14">
        <f t="shared" ref="I709:I740" si="114">F709*H709</f>
        <v>0</v>
      </c>
      <c r="J709" s="69"/>
      <c r="K709" s="99">
        <v>380</v>
      </c>
      <c r="L709" s="70" t="str">
        <f t="shared" si="109"/>
        <v>нет в наличии</v>
      </c>
      <c r="M709" s="103" t="s">
        <v>1259</v>
      </c>
    </row>
    <row r="710" spans="1:13" s="49" customFormat="1" ht="15" hidden="1" customHeight="1" x14ac:dyDescent="0.3">
      <c r="A710" s="165" t="str">
        <f t="shared" si="113"/>
        <v>фото</v>
      </c>
      <c r="B710" s="185">
        <v>457</v>
      </c>
      <c r="C710" s="5" t="s">
        <v>71</v>
      </c>
      <c r="D710" s="6" t="s">
        <v>45</v>
      </c>
      <c r="E710" s="2" t="s">
        <v>10</v>
      </c>
      <c r="F710" s="14">
        <f t="shared" si="108"/>
        <v>110</v>
      </c>
      <c r="G710" s="13" t="s">
        <v>689</v>
      </c>
      <c r="H710" s="35"/>
      <c r="I710" s="14">
        <f t="shared" si="114"/>
        <v>0</v>
      </c>
      <c r="J710" s="69"/>
      <c r="K710" s="99">
        <v>110</v>
      </c>
      <c r="L710" s="70" t="str">
        <f t="shared" si="109"/>
        <v>нет в наличии</v>
      </c>
      <c r="M710" s="103" t="s">
        <v>1304</v>
      </c>
    </row>
    <row r="711" spans="1:13" s="49" customFormat="1" ht="15" hidden="1" customHeight="1" x14ac:dyDescent="0.3">
      <c r="A711" s="165" t="str">
        <f t="shared" si="113"/>
        <v>фото</v>
      </c>
      <c r="B711" s="227">
        <v>1940</v>
      </c>
      <c r="C711" s="228" t="s">
        <v>1661</v>
      </c>
      <c r="D711" s="6" t="s">
        <v>6</v>
      </c>
      <c r="E711" s="2" t="s">
        <v>10</v>
      </c>
      <c r="F711" s="225">
        <f t="shared" si="108"/>
        <v>150</v>
      </c>
      <c r="G711" s="13" t="s">
        <v>689</v>
      </c>
      <c r="H711" s="35"/>
      <c r="I711" s="14">
        <f t="shared" si="114"/>
        <v>0</v>
      </c>
      <c r="J711" s="69"/>
      <c r="K711" s="99">
        <v>150</v>
      </c>
      <c r="L711" s="70" t="str">
        <f t="shared" si="109"/>
        <v>нет в наличии</v>
      </c>
      <c r="M711" s="103" t="s">
        <v>1662</v>
      </c>
    </row>
    <row r="712" spans="1:13" s="49" customFormat="1" ht="15" hidden="1" customHeight="1" x14ac:dyDescent="0.3">
      <c r="A712" s="165" t="str">
        <f t="shared" si="113"/>
        <v>фото</v>
      </c>
      <c r="B712" s="185">
        <v>701</v>
      </c>
      <c r="C712" s="5" t="s">
        <v>461</v>
      </c>
      <c r="D712" s="6" t="s">
        <v>1338</v>
      </c>
      <c r="E712" s="2" t="s">
        <v>10</v>
      </c>
      <c r="F712" s="14">
        <f t="shared" si="108"/>
        <v>130</v>
      </c>
      <c r="G712" s="13" t="s">
        <v>689</v>
      </c>
      <c r="H712" s="35"/>
      <c r="I712" s="14">
        <f t="shared" si="114"/>
        <v>0</v>
      </c>
      <c r="J712" s="69"/>
      <c r="K712" s="99">
        <v>130</v>
      </c>
      <c r="L712" s="70" t="str">
        <f t="shared" si="109"/>
        <v>нет в наличии</v>
      </c>
      <c r="M712" s="103" t="s">
        <v>1305</v>
      </c>
    </row>
    <row r="713" spans="1:13" s="49" customFormat="1" ht="15" hidden="1" customHeight="1" x14ac:dyDescent="0.3">
      <c r="A713" s="165" t="str">
        <f t="shared" si="113"/>
        <v>фото</v>
      </c>
      <c r="B713" s="185">
        <v>389</v>
      </c>
      <c r="C713" s="5" t="s">
        <v>462</v>
      </c>
      <c r="D713" s="6" t="s">
        <v>25</v>
      </c>
      <c r="E713" s="2" t="s">
        <v>10</v>
      </c>
      <c r="F713" s="14">
        <f t="shared" si="108"/>
        <v>190</v>
      </c>
      <c r="G713" s="13" t="s">
        <v>689</v>
      </c>
      <c r="H713" s="35"/>
      <c r="I713" s="14">
        <f t="shared" si="114"/>
        <v>0</v>
      </c>
      <c r="J713" s="69"/>
      <c r="K713" s="99">
        <v>190</v>
      </c>
      <c r="L713" s="70" t="str">
        <f t="shared" si="109"/>
        <v>нет в наличии</v>
      </c>
      <c r="M713" s="103" t="s">
        <v>1243</v>
      </c>
    </row>
    <row r="714" spans="1:13" s="49" customFormat="1" ht="15" hidden="1" customHeight="1" x14ac:dyDescent="0.3">
      <c r="A714" s="165" t="str">
        <f t="shared" si="113"/>
        <v>фото</v>
      </c>
      <c r="B714" s="185">
        <v>2046</v>
      </c>
      <c r="C714" s="5" t="s">
        <v>1072</v>
      </c>
      <c r="D714" s="6" t="s">
        <v>1338</v>
      </c>
      <c r="E714" s="2" t="s">
        <v>10</v>
      </c>
      <c r="F714" s="14">
        <f t="shared" si="108"/>
        <v>110</v>
      </c>
      <c r="G714" s="13" t="s">
        <v>689</v>
      </c>
      <c r="H714" s="35"/>
      <c r="I714" s="14">
        <f t="shared" si="114"/>
        <v>0</v>
      </c>
      <c r="J714" s="69"/>
      <c r="K714" s="99">
        <v>110</v>
      </c>
      <c r="L714" s="70" t="str">
        <f t="shared" si="109"/>
        <v>нет в наличии</v>
      </c>
      <c r="M714" s="103" t="s">
        <v>1421</v>
      </c>
    </row>
    <row r="715" spans="1:13" s="49" customFormat="1" ht="15" hidden="1" customHeight="1" x14ac:dyDescent="0.3">
      <c r="A715" s="165" t="str">
        <f t="shared" si="113"/>
        <v>фото</v>
      </c>
      <c r="B715" s="185">
        <v>193</v>
      </c>
      <c r="C715" s="5" t="s">
        <v>995</v>
      </c>
      <c r="D715" s="6" t="s">
        <v>27</v>
      </c>
      <c r="E715" s="2" t="s">
        <v>10</v>
      </c>
      <c r="F715" s="14">
        <f t="shared" si="108"/>
        <v>370</v>
      </c>
      <c r="G715" s="13"/>
      <c r="H715" s="35"/>
      <c r="I715" s="14">
        <f t="shared" si="114"/>
        <v>0</v>
      </c>
      <c r="J715" s="69"/>
      <c r="K715" s="99">
        <v>370</v>
      </c>
      <c r="L715" s="70" t="str">
        <f t="shared" si="109"/>
        <v>нет в наличии</v>
      </c>
      <c r="M715" s="103" t="s">
        <v>1214</v>
      </c>
    </row>
    <row r="716" spans="1:13" s="49" customFormat="1" ht="15" hidden="1" customHeight="1" x14ac:dyDescent="0.3">
      <c r="A716" s="165" t="str">
        <f t="shared" si="113"/>
        <v>фото</v>
      </c>
      <c r="B716" s="185">
        <v>97</v>
      </c>
      <c r="C716" s="5" t="s">
        <v>869</v>
      </c>
      <c r="D716" s="6" t="s">
        <v>25</v>
      </c>
      <c r="E716" s="2" t="s">
        <v>10</v>
      </c>
      <c r="F716" s="14">
        <f t="shared" si="108"/>
        <v>260</v>
      </c>
      <c r="G716" s="13"/>
      <c r="H716" s="35"/>
      <c r="I716" s="14">
        <f t="shared" si="114"/>
        <v>0</v>
      </c>
      <c r="J716" s="69"/>
      <c r="K716" s="99">
        <v>260</v>
      </c>
      <c r="L716" s="70" t="str">
        <f t="shared" si="109"/>
        <v>нет в наличии</v>
      </c>
      <c r="M716" s="103" t="s">
        <v>1214</v>
      </c>
    </row>
    <row r="717" spans="1:13" s="49" customFormat="1" ht="15" hidden="1" customHeight="1" x14ac:dyDescent="0.3">
      <c r="A717" s="165" t="str">
        <f t="shared" si="113"/>
        <v>фото</v>
      </c>
      <c r="B717" s="227">
        <v>247</v>
      </c>
      <c r="C717" s="102" t="s">
        <v>1311</v>
      </c>
      <c r="D717" s="6" t="s">
        <v>46</v>
      </c>
      <c r="E717" s="2" t="s">
        <v>10</v>
      </c>
      <c r="F717" s="14">
        <f t="shared" si="108"/>
        <v>980</v>
      </c>
      <c r="G717" s="13"/>
      <c r="H717" s="35"/>
      <c r="I717" s="14">
        <f t="shared" si="114"/>
        <v>0</v>
      </c>
      <c r="J717" s="69"/>
      <c r="K717" s="99">
        <v>980</v>
      </c>
      <c r="L717" s="70" t="str">
        <f t="shared" si="109"/>
        <v>нет в наличии</v>
      </c>
      <c r="M717" s="103" t="s">
        <v>1551</v>
      </c>
    </row>
    <row r="718" spans="1:13" s="49" customFormat="1" ht="15" hidden="1" customHeight="1" x14ac:dyDescent="0.3">
      <c r="A718" s="165" t="str">
        <f t="shared" si="113"/>
        <v>фото</v>
      </c>
      <c r="B718" s="185">
        <v>64</v>
      </c>
      <c r="C718" s="5" t="s">
        <v>881</v>
      </c>
      <c r="D718" s="6" t="s">
        <v>70</v>
      </c>
      <c r="E718" s="2" t="s">
        <v>10</v>
      </c>
      <c r="F718" s="14">
        <f t="shared" si="108"/>
        <v>640</v>
      </c>
      <c r="G718" s="13"/>
      <c r="H718" s="35"/>
      <c r="I718" s="14">
        <f t="shared" si="114"/>
        <v>0</v>
      </c>
      <c r="J718" s="69"/>
      <c r="K718" s="99">
        <v>640</v>
      </c>
      <c r="L718" s="70" t="str">
        <f t="shared" si="109"/>
        <v>нет в наличии</v>
      </c>
      <c r="M718" s="103" t="s">
        <v>897</v>
      </c>
    </row>
    <row r="719" spans="1:13" s="49" customFormat="1" ht="15" hidden="1" customHeight="1" x14ac:dyDescent="0.3">
      <c r="A719" s="165" t="str">
        <f t="shared" si="113"/>
        <v>фото</v>
      </c>
      <c r="B719" s="227">
        <v>2224</v>
      </c>
      <c r="C719" s="228" t="s">
        <v>1586</v>
      </c>
      <c r="D719" s="6" t="s">
        <v>70</v>
      </c>
      <c r="E719" s="2" t="s">
        <v>10</v>
      </c>
      <c r="F719" s="225">
        <f t="shared" si="108"/>
        <v>460</v>
      </c>
      <c r="G719" s="13"/>
      <c r="H719" s="35"/>
      <c r="I719" s="14">
        <f t="shared" si="114"/>
        <v>0</v>
      </c>
      <c r="J719" s="69"/>
      <c r="K719" s="99">
        <v>460</v>
      </c>
      <c r="L719" s="70" t="str">
        <f t="shared" si="109"/>
        <v>нет в наличии</v>
      </c>
      <c r="M719" s="103" t="s">
        <v>1587</v>
      </c>
    </row>
    <row r="720" spans="1:13" s="49" customFormat="1" ht="15" hidden="1" customHeight="1" x14ac:dyDescent="0.3">
      <c r="A720" s="165" t="str">
        <f t="shared" si="113"/>
        <v>фото</v>
      </c>
      <c r="B720" s="227">
        <v>458</v>
      </c>
      <c r="C720" s="228" t="s">
        <v>463</v>
      </c>
      <c r="D720" s="6" t="s">
        <v>488</v>
      </c>
      <c r="E720" s="2" t="s">
        <v>10</v>
      </c>
      <c r="F720" s="225">
        <f t="shared" si="108"/>
        <v>110</v>
      </c>
      <c r="G720" s="13" t="s">
        <v>689</v>
      </c>
      <c r="H720" s="35"/>
      <c r="I720" s="14">
        <f t="shared" si="114"/>
        <v>0</v>
      </c>
      <c r="J720" s="69"/>
      <c r="K720" s="99">
        <v>110</v>
      </c>
      <c r="L720" s="70" t="str">
        <f t="shared" si="109"/>
        <v>нет в наличии</v>
      </c>
      <c r="M720" s="103" t="s">
        <v>1552</v>
      </c>
    </row>
    <row r="721" spans="1:13" s="49" customFormat="1" ht="15" hidden="1" customHeight="1" x14ac:dyDescent="0.3">
      <c r="A721" s="165" t="str">
        <f t="shared" si="113"/>
        <v>фото</v>
      </c>
      <c r="B721" s="227">
        <v>895</v>
      </c>
      <c r="C721" s="228" t="s">
        <v>465</v>
      </c>
      <c r="D721" s="6" t="s">
        <v>6</v>
      </c>
      <c r="E721" s="2" t="s">
        <v>10</v>
      </c>
      <c r="F721" s="225">
        <f t="shared" si="108"/>
        <v>110</v>
      </c>
      <c r="G721" s="13" t="s">
        <v>689</v>
      </c>
      <c r="H721" s="35"/>
      <c r="I721" s="14">
        <f t="shared" si="114"/>
        <v>0</v>
      </c>
      <c r="J721" s="69"/>
      <c r="K721" s="99">
        <v>110</v>
      </c>
      <c r="L721" s="70" t="str">
        <f t="shared" si="109"/>
        <v>нет в наличии</v>
      </c>
      <c r="M721" s="103" t="s">
        <v>1553</v>
      </c>
    </row>
    <row r="722" spans="1:13" s="49" customFormat="1" ht="15" hidden="1" customHeight="1" x14ac:dyDescent="0.3">
      <c r="A722" s="165" t="str">
        <f t="shared" si="113"/>
        <v>фото</v>
      </c>
      <c r="B722" s="227">
        <v>845</v>
      </c>
      <c r="C722" s="228" t="s">
        <v>1071</v>
      </c>
      <c r="D722" s="6" t="s">
        <v>25</v>
      </c>
      <c r="E722" s="2" t="s">
        <v>10</v>
      </c>
      <c r="F722" s="225">
        <f t="shared" si="108"/>
        <v>420</v>
      </c>
      <c r="G722" s="13"/>
      <c r="H722" s="35"/>
      <c r="I722" s="14">
        <f t="shared" si="114"/>
        <v>0</v>
      </c>
      <c r="J722" s="69"/>
      <c r="K722" s="99">
        <v>420</v>
      </c>
      <c r="L722" s="70" t="str">
        <f t="shared" si="109"/>
        <v>нет в наличии</v>
      </c>
      <c r="M722" s="103" t="s">
        <v>1464</v>
      </c>
    </row>
    <row r="723" spans="1:13" s="49" customFormat="1" ht="15" hidden="1" customHeight="1" x14ac:dyDescent="0.3">
      <c r="A723" s="165" t="str">
        <f t="shared" si="113"/>
        <v>фото</v>
      </c>
      <c r="B723" s="227">
        <v>825</v>
      </c>
      <c r="C723" s="228" t="s">
        <v>882</v>
      </c>
      <c r="D723" s="6" t="s">
        <v>6</v>
      </c>
      <c r="E723" s="2" t="s">
        <v>10</v>
      </c>
      <c r="F723" s="225">
        <f t="shared" si="108"/>
        <v>110</v>
      </c>
      <c r="G723" s="13" t="s">
        <v>689</v>
      </c>
      <c r="H723" s="35"/>
      <c r="I723" s="14">
        <f t="shared" si="114"/>
        <v>0</v>
      </c>
      <c r="J723" s="69"/>
      <c r="K723" s="99">
        <v>110</v>
      </c>
      <c r="L723" s="70" t="str">
        <f t="shared" si="109"/>
        <v>нет в наличии</v>
      </c>
      <c r="M723" s="103" t="s">
        <v>896</v>
      </c>
    </row>
    <row r="724" spans="1:13" s="49" customFormat="1" ht="15" hidden="1" customHeight="1" x14ac:dyDescent="0.3">
      <c r="A724" s="165" t="str">
        <f t="shared" si="113"/>
        <v>фото</v>
      </c>
      <c r="B724" s="185">
        <v>395</v>
      </c>
      <c r="C724" s="5" t="s">
        <v>466</v>
      </c>
      <c r="D724" s="6" t="s">
        <v>6</v>
      </c>
      <c r="E724" s="2" t="s">
        <v>10</v>
      </c>
      <c r="F724" s="14">
        <f t="shared" si="108"/>
        <v>220</v>
      </c>
      <c r="G724" s="13"/>
      <c r="H724" s="35"/>
      <c r="I724" s="14">
        <f t="shared" si="114"/>
        <v>0</v>
      </c>
      <c r="J724" s="69"/>
      <c r="K724" s="99">
        <v>220</v>
      </c>
      <c r="L724" s="70" t="str">
        <f t="shared" ref="L724:L787" si="115">IF(E724="нет в наличии","нет в наличии",".")</f>
        <v>нет в наличии</v>
      </c>
      <c r="M724" s="103" t="s">
        <v>1215</v>
      </c>
    </row>
    <row r="725" spans="1:13" s="49" customFormat="1" ht="15" hidden="1" customHeight="1" x14ac:dyDescent="0.3">
      <c r="A725" s="165" t="str">
        <f t="shared" si="113"/>
        <v>фото</v>
      </c>
      <c r="B725" s="185">
        <v>1887</v>
      </c>
      <c r="C725" s="5" t="s">
        <v>467</v>
      </c>
      <c r="D725" s="6" t="s">
        <v>1338</v>
      </c>
      <c r="E725" s="2" t="s">
        <v>10</v>
      </c>
      <c r="F725" s="14">
        <f t="shared" ref="F725:F790" si="116">K725</f>
        <v>160</v>
      </c>
      <c r="G725" s="13"/>
      <c r="H725" s="35"/>
      <c r="I725" s="14">
        <f t="shared" si="114"/>
        <v>0</v>
      </c>
      <c r="J725" s="69"/>
      <c r="K725" s="99">
        <v>160</v>
      </c>
      <c r="L725" s="70" t="str">
        <f t="shared" si="115"/>
        <v>нет в наличии</v>
      </c>
      <c r="M725" s="103" t="s">
        <v>1216</v>
      </c>
    </row>
    <row r="726" spans="1:13" s="49" customFormat="1" ht="15" hidden="1" customHeight="1" x14ac:dyDescent="0.3">
      <c r="A726" s="165" t="str">
        <f t="shared" si="113"/>
        <v>фото</v>
      </c>
      <c r="B726" s="227">
        <v>836</v>
      </c>
      <c r="C726" s="228" t="s">
        <v>341</v>
      </c>
      <c r="D726" s="6" t="s">
        <v>6</v>
      </c>
      <c r="E726" s="2" t="s">
        <v>10</v>
      </c>
      <c r="F726" s="225">
        <f t="shared" si="116"/>
        <v>220</v>
      </c>
      <c r="G726" s="13" t="s">
        <v>689</v>
      </c>
      <c r="H726" s="35"/>
      <c r="I726" s="14">
        <f t="shared" si="114"/>
        <v>0</v>
      </c>
      <c r="J726" s="69"/>
      <c r="K726" s="99">
        <v>220</v>
      </c>
      <c r="L726" s="70" t="str">
        <f t="shared" si="115"/>
        <v>нет в наличии</v>
      </c>
      <c r="M726" s="103" t="s">
        <v>1548</v>
      </c>
    </row>
    <row r="727" spans="1:13" s="49" customFormat="1" ht="21" customHeight="1" x14ac:dyDescent="0.3">
      <c r="A727" s="250" t="s">
        <v>1711</v>
      </c>
      <c r="B727" s="250" t="s">
        <v>1711</v>
      </c>
      <c r="C727" s="233" t="s">
        <v>469</v>
      </c>
      <c r="D727" s="251" t="s">
        <v>1711</v>
      </c>
      <c r="E727" s="252" t="s">
        <v>1711</v>
      </c>
      <c r="F727" s="149"/>
      <c r="G727" s="149"/>
      <c r="H727" s="168"/>
      <c r="I727" s="149"/>
      <c r="J727" s="254" t="s">
        <v>1711</v>
      </c>
      <c r="K727" s="100"/>
      <c r="L727" s="70" t="str">
        <f t="shared" si="115"/>
        <v>.</v>
      </c>
      <c r="M727" s="146"/>
    </row>
    <row r="728" spans="1:13" s="49" customFormat="1" ht="15" customHeight="1" x14ac:dyDescent="0.3">
      <c r="A728" s="166" t="str">
        <f t="shared" si="113"/>
        <v>фото</v>
      </c>
      <c r="B728" s="186">
        <v>153</v>
      </c>
      <c r="C728" s="4" t="s">
        <v>468</v>
      </c>
      <c r="D728" s="33" t="s">
        <v>6</v>
      </c>
      <c r="E728" s="1"/>
      <c r="F728" s="11">
        <f t="shared" si="116"/>
        <v>200</v>
      </c>
      <c r="G728" s="10" t="s">
        <v>689</v>
      </c>
      <c r="H728" s="60"/>
      <c r="I728" s="11">
        <f t="shared" ref="I728:I745" si="117">F728*H728</f>
        <v>0</v>
      </c>
      <c r="J728" s="68"/>
      <c r="K728" s="99">
        <v>200</v>
      </c>
      <c r="L728" s="70" t="str">
        <f t="shared" si="115"/>
        <v>.</v>
      </c>
      <c r="M728" s="103" t="s">
        <v>1261</v>
      </c>
    </row>
    <row r="729" spans="1:13" s="49" customFormat="1" ht="15" hidden="1" customHeight="1" x14ac:dyDescent="0.3">
      <c r="A729" s="165" t="str">
        <f t="shared" si="113"/>
        <v>фото</v>
      </c>
      <c r="B729" s="227">
        <v>298</v>
      </c>
      <c r="C729" s="228" t="s">
        <v>1588</v>
      </c>
      <c r="D729" s="6" t="s">
        <v>25</v>
      </c>
      <c r="E729" s="2" t="s">
        <v>10</v>
      </c>
      <c r="F729" s="225">
        <f t="shared" si="116"/>
        <v>560</v>
      </c>
      <c r="G729" s="13"/>
      <c r="H729" s="35"/>
      <c r="I729" s="14">
        <f t="shared" si="117"/>
        <v>0</v>
      </c>
      <c r="J729" s="69"/>
      <c r="K729" s="99">
        <v>560</v>
      </c>
      <c r="L729" s="70" t="str">
        <f t="shared" si="115"/>
        <v>нет в наличии</v>
      </c>
      <c r="M729" s="103" t="s">
        <v>1543</v>
      </c>
    </row>
    <row r="730" spans="1:13" s="49" customFormat="1" ht="15" hidden="1" customHeight="1" x14ac:dyDescent="0.3">
      <c r="A730" s="165" t="str">
        <f t="shared" si="113"/>
        <v>фото</v>
      </c>
      <c r="B730" s="185">
        <v>2226</v>
      </c>
      <c r="C730" s="5" t="s">
        <v>1590</v>
      </c>
      <c r="D730" s="6" t="s">
        <v>6</v>
      </c>
      <c r="E730" s="2" t="s">
        <v>10</v>
      </c>
      <c r="F730" s="14">
        <f t="shared" si="116"/>
        <v>420</v>
      </c>
      <c r="G730" s="13"/>
      <c r="H730" s="35"/>
      <c r="I730" s="14">
        <f t="shared" si="117"/>
        <v>0</v>
      </c>
      <c r="J730" s="69"/>
      <c r="K730" s="99">
        <v>420</v>
      </c>
      <c r="L730" s="70" t="str">
        <f t="shared" si="115"/>
        <v>нет в наличии</v>
      </c>
      <c r="M730" s="103" t="s">
        <v>1543</v>
      </c>
    </row>
    <row r="731" spans="1:13" s="49" customFormat="1" ht="15" hidden="1" customHeight="1" x14ac:dyDescent="0.3">
      <c r="A731" s="165" t="str">
        <f t="shared" si="113"/>
        <v>фото</v>
      </c>
      <c r="B731" s="227">
        <v>2250</v>
      </c>
      <c r="C731" s="228" t="s">
        <v>1671</v>
      </c>
      <c r="D731" s="6" t="s">
        <v>1342</v>
      </c>
      <c r="E731" s="2" t="s">
        <v>10</v>
      </c>
      <c r="F731" s="225">
        <f t="shared" si="116"/>
        <v>140</v>
      </c>
      <c r="G731" s="13" t="s">
        <v>689</v>
      </c>
      <c r="H731" s="35"/>
      <c r="I731" s="14">
        <f t="shared" si="117"/>
        <v>0</v>
      </c>
      <c r="J731" s="69"/>
      <c r="K731" s="99">
        <v>140</v>
      </c>
      <c r="L731" s="70" t="str">
        <f t="shared" si="115"/>
        <v>нет в наличии</v>
      </c>
      <c r="M731" s="103" t="s">
        <v>1672</v>
      </c>
    </row>
    <row r="732" spans="1:13" s="49" customFormat="1" ht="15" hidden="1" customHeight="1" x14ac:dyDescent="0.3">
      <c r="A732" s="165" t="str">
        <f t="shared" si="113"/>
        <v>фото</v>
      </c>
      <c r="B732" s="185">
        <v>1920</v>
      </c>
      <c r="C732" s="5" t="s">
        <v>478</v>
      </c>
      <c r="D732" s="6" t="s">
        <v>1341</v>
      </c>
      <c r="E732" s="2" t="s">
        <v>10</v>
      </c>
      <c r="F732" s="14">
        <f t="shared" si="116"/>
        <v>80</v>
      </c>
      <c r="G732" s="13" t="s">
        <v>691</v>
      </c>
      <c r="H732" s="36"/>
      <c r="I732" s="14">
        <f t="shared" si="117"/>
        <v>0</v>
      </c>
      <c r="J732" s="69"/>
      <c r="K732" s="99">
        <v>80</v>
      </c>
      <c r="L732" s="70" t="str">
        <f t="shared" si="115"/>
        <v>нет в наличии</v>
      </c>
      <c r="M732" s="103" t="s">
        <v>1262</v>
      </c>
    </row>
    <row r="733" spans="1:13" s="49" customFormat="1" ht="15" hidden="1" customHeight="1" x14ac:dyDescent="0.3">
      <c r="A733" s="165" t="str">
        <f t="shared" si="113"/>
        <v>фото</v>
      </c>
      <c r="B733" s="185">
        <v>254</v>
      </c>
      <c r="C733" s="5" t="s">
        <v>470</v>
      </c>
      <c r="D733" s="6" t="s">
        <v>1341</v>
      </c>
      <c r="E733" s="2" t="s">
        <v>10</v>
      </c>
      <c r="F733" s="14">
        <f t="shared" si="116"/>
        <v>80</v>
      </c>
      <c r="G733" s="13" t="s">
        <v>691</v>
      </c>
      <c r="H733" s="36"/>
      <c r="I733" s="14">
        <f t="shared" si="117"/>
        <v>0</v>
      </c>
      <c r="J733" s="69"/>
      <c r="K733" s="99">
        <v>80</v>
      </c>
      <c r="L733" s="70" t="str">
        <f t="shared" si="115"/>
        <v>нет в наличии</v>
      </c>
      <c r="M733" s="103" t="s">
        <v>1281</v>
      </c>
    </row>
    <row r="734" spans="1:13" s="49" customFormat="1" ht="15" hidden="1" customHeight="1" x14ac:dyDescent="0.3">
      <c r="A734" s="165" t="str">
        <f t="shared" si="113"/>
        <v>фото</v>
      </c>
      <c r="B734" s="227">
        <v>2164</v>
      </c>
      <c r="C734" s="228" t="s">
        <v>1105</v>
      </c>
      <c r="D734" s="6" t="s">
        <v>1338</v>
      </c>
      <c r="E734" s="2" t="s">
        <v>10</v>
      </c>
      <c r="F734" s="225">
        <f t="shared" si="116"/>
        <v>140</v>
      </c>
      <c r="G734" s="13" t="s">
        <v>689</v>
      </c>
      <c r="H734" s="35"/>
      <c r="I734" s="14">
        <f t="shared" si="117"/>
        <v>0</v>
      </c>
      <c r="J734" s="69"/>
      <c r="K734" s="99">
        <v>140</v>
      </c>
      <c r="L734" s="70" t="str">
        <f t="shared" si="115"/>
        <v>нет в наличии</v>
      </c>
      <c r="M734" s="103" t="s">
        <v>1542</v>
      </c>
    </row>
    <row r="735" spans="1:13" s="49" customFormat="1" ht="15" customHeight="1" x14ac:dyDescent="0.3">
      <c r="A735" s="166" t="str">
        <f t="shared" si="113"/>
        <v>фото</v>
      </c>
      <c r="B735" s="186">
        <v>751</v>
      </c>
      <c r="C735" s="4" t="s">
        <v>471</v>
      </c>
      <c r="D735" s="33" t="s">
        <v>1338</v>
      </c>
      <c r="E735" s="1"/>
      <c r="F735" s="11">
        <f t="shared" si="116"/>
        <v>140</v>
      </c>
      <c r="G735" s="10" t="s">
        <v>689</v>
      </c>
      <c r="H735" s="60"/>
      <c r="I735" s="11">
        <f t="shared" si="117"/>
        <v>0</v>
      </c>
      <c r="J735" s="68"/>
      <c r="K735" s="99">
        <v>140</v>
      </c>
      <c r="L735" s="70" t="str">
        <f t="shared" si="115"/>
        <v>.</v>
      </c>
      <c r="M735" s="103" t="s">
        <v>1541</v>
      </c>
    </row>
    <row r="736" spans="1:13" s="49" customFormat="1" ht="15" hidden="1" customHeight="1" x14ac:dyDescent="0.3">
      <c r="A736" s="165" t="str">
        <f t="shared" si="113"/>
        <v>фото</v>
      </c>
      <c r="B736" s="227">
        <v>752</v>
      </c>
      <c r="C736" s="228" t="s">
        <v>472</v>
      </c>
      <c r="D736" s="6" t="s">
        <v>1338</v>
      </c>
      <c r="E736" s="2" t="s">
        <v>10</v>
      </c>
      <c r="F736" s="225">
        <f t="shared" si="116"/>
        <v>140</v>
      </c>
      <c r="G736" s="13" t="s">
        <v>689</v>
      </c>
      <c r="H736" s="35"/>
      <c r="I736" s="14">
        <f t="shared" si="117"/>
        <v>0</v>
      </c>
      <c r="J736" s="69"/>
      <c r="K736" s="99">
        <v>140</v>
      </c>
      <c r="L736" s="70" t="str">
        <f t="shared" si="115"/>
        <v>нет в наличии</v>
      </c>
      <c r="M736" s="103" t="s">
        <v>1557</v>
      </c>
    </row>
    <row r="737" spans="1:13" s="49" customFormat="1" ht="15" hidden="1" customHeight="1" x14ac:dyDescent="0.3">
      <c r="A737" s="165" t="str">
        <f t="shared" si="113"/>
        <v>фото</v>
      </c>
      <c r="B737" s="185">
        <v>2054</v>
      </c>
      <c r="C737" s="5" t="s">
        <v>884</v>
      </c>
      <c r="D737" s="6" t="s">
        <v>1338</v>
      </c>
      <c r="E737" s="2" t="s">
        <v>10</v>
      </c>
      <c r="F737" s="14">
        <f t="shared" si="116"/>
        <v>140</v>
      </c>
      <c r="G737" s="13" t="s">
        <v>689</v>
      </c>
      <c r="H737" s="35"/>
      <c r="I737" s="14">
        <f t="shared" si="117"/>
        <v>0</v>
      </c>
      <c r="J737" s="69"/>
      <c r="K737" s="99">
        <v>140</v>
      </c>
      <c r="L737" s="70" t="str">
        <f t="shared" si="115"/>
        <v>нет в наличии</v>
      </c>
      <c r="M737" s="103" t="s">
        <v>1556</v>
      </c>
    </row>
    <row r="738" spans="1:13" s="49" customFormat="1" ht="15" customHeight="1" x14ac:dyDescent="0.3">
      <c r="A738" s="166" t="str">
        <f t="shared" si="113"/>
        <v>фото</v>
      </c>
      <c r="B738" s="186">
        <v>749</v>
      </c>
      <c r="C738" s="4" t="s">
        <v>473</v>
      </c>
      <c r="D738" s="33" t="s">
        <v>1338</v>
      </c>
      <c r="E738" s="1"/>
      <c r="F738" s="11">
        <f t="shared" si="116"/>
        <v>140</v>
      </c>
      <c r="G738" s="10" t="s">
        <v>689</v>
      </c>
      <c r="H738" s="60"/>
      <c r="I738" s="11">
        <f t="shared" si="117"/>
        <v>0</v>
      </c>
      <c r="J738" s="68"/>
      <c r="K738" s="99">
        <v>140</v>
      </c>
      <c r="L738" s="70" t="str">
        <f t="shared" si="115"/>
        <v>.</v>
      </c>
      <c r="M738" s="103" t="s">
        <v>1356</v>
      </c>
    </row>
    <row r="739" spans="1:13" s="49" customFormat="1" ht="15" hidden="1" customHeight="1" x14ac:dyDescent="0.3">
      <c r="A739" s="165" t="str">
        <f t="shared" si="113"/>
        <v>фото</v>
      </c>
      <c r="B739" s="227">
        <v>2137</v>
      </c>
      <c r="C739" s="228" t="s">
        <v>1069</v>
      </c>
      <c r="D739" s="6" t="s">
        <v>1341</v>
      </c>
      <c r="E739" s="2" t="s">
        <v>10</v>
      </c>
      <c r="F739" s="225">
        <f t="shared" si="116"/>
        <v>80</v>
      </c>
      <c r="G739" s="13" t="s">
        <v>689</v>
      </c>
      <c r="H739" s="35"/>
      <c r="I739" s="14">
        <f t="shared" si="117"/>
        <v>0</v>
      </c>
      <c r="J739" s="69"/>
      <c r="K739" s="99">
        <v>80</v>
      </c>
      <c r="L739" s="70" t="str">
        <f t="shared" si="115"/>
        <v>нет в наличии</v>
      </c>
      <c r="M739" s="103" t="s">
        <v>1070</v>
      </c>
    </row>
    <row r="740" spans="1:13" s="49" customFormat="1" ht="15" hidden="1" customHeight="1" x14ac:dyDescent="0.3">
      <c r="A740" s="165" t="str">
        <f t="shared" si="113"/>
        <v>фото</v>
      </c>
      <c r="B740" s="227">
        <v>2095</v>
      </c>
      <c r="C740" s="228" t="s">
        <v>1008</v>
      </c>
      <c r="D740" s="6" t="s">
        <v>1338</v>
      </c>
      <c r="E740" s="2" t="s">
        <v>10</v>
      </c>
      <c r="F740" s="225">
        <f t="shared" si="116"/>
        <v>140</v>
      </c>
      <c r="G740" s="13" t="s">
        <v>689</v>
      </c>
      <c r="H740" s="35"/>
      <c r="I740" s="14">
        <f t="shared" si="117"/>
        <v>0</v>
      </c>
      <c r="J740" s="69"/>
      <c r="K740" s="99">
        <v>140</v>
      </c>
      <c r="L740" s="70" t="str">
        <f t="shared" si="115"/>
        <v>нет в наличии</v>
      </c>
      <c r="M740" s="103" t="s">
        <v>1544</v>
      </c>
    </row>
    <row r="741" spans="1:13" s="49" customFormat="1" ht="15" hidden="1" customHeight="1" x14ac:dyDescent="0.3">
      <c r="A741" s="165" t="str">
        <f t="shared" si="113"/>
        <v>фото</v>
      </c>
      <c r="B741" s="227">
        <v>750</v>
      </c>
      <c r="C741" s="228" t="s">
        <v>477</v>
      </c>
      <c r="D741" s="6" t="s">
        <v>1338</v>
      </c>
      <c r="E741" s="2" t="s">
        <v>10</v>
      </c>
      <c r="F741" s="225">
        <f t="shared" si="116"/>
        <v>140</v>
      </c>
      <c r="G741" s="13" t="s">
        <v>689</v>
      </c>
      <c r="H741" s="35"/>
      <c r="I741" s="14">
        <f t="shared" si="117"/>
        <v>0</v>
      </c>
      <c r="J741" s="69"/>
      <c r="K741" s="99">
        <v>140</v>
      </c>
      <c r="L741" s="70" t="str">
        <f t="shared" si="115"/>
        <v>нет в наличии</v>
      </c>
      <c r="M741" s="103" t="s">
        <v>1329</v>
      </c>
    </row>
    <row r="742" spans="1:13" s="49" customFormat="1" ht="15" hidden="1" customHeight="1" x14ac:dyDescent="0.3">
      <c r="A742" s="165" t="str">
        <f t="shared" si="113"/>
        <v>фото</v>
      </c>
      <c r="B742" s="227">
        <v>2055</v>
      </c>
      <c r="C742" s="228" t="s">
        <v>885</v>
      </c>
      <c r="D742" s="6" t="s">
        <v>1338</v>
      </c>
      <c r="E742" s="2" t="s">
        <v>10</v>
      </c>
      <c r="F742" s="225">
        <f t="shared" si="116"/>
        <v>140</v>
      </c>
      <c r="G742" s="13" t="s">
        <v>689</v>
      </c>
      <c r="H742" s="35"/>
      <c r="I742" s="14">
        <f t="shared" si="117"/>
        <v>0</v>
      </c>
      <c r="J742" s="69"/>
      <c r="K742" s="99">
        <v>140</v>
      </c>
      <c r="L742" s="70" t="str">
        <f t="shared" si="115"/>
        <v>нет в наличии</v>
      </c>
      <c r="M742" s="103" t="s">
        <v>1554</v>
      </c>
    </row>
    <row r="743" spans="1:13" s="49" customFormat="1" ht="15" customHeight="1" x14ac:dyDescent="0.3">
      <c r="A743" s="166" t="str">
        <f t="shared" si="113"/>
        <v>фото</v>
      </c>
      <c r="B743" s="186">
        <v>753</v>
      </c>
      <c r="C743" s="4" t="s">
        <v>474</v>
      </c>
      <c r="D743" s="33" t="s">
        <v>1342</v>
      </c>
      <c r="E743" s="1"/>
      <c r="F743" s="11">
        <f t="shared" si="116"/>
        <v>140</v>
      </c>
      <c r="G743" s="10" t="s">
        <v>689</v>
      </c>
      <c r="H743" s="60"/>
      <c r="I743" s="11">
        <f t="shared" si="117"/>
        <v>0</v>
      </c>
      <c r="J743" s="68"/>
      <c r="K743" s="99">
        <v>140</v>
      </c>
      <c r="L743" s="70" t="str">
        <f t="shared" si="115"/>
        <v>.</v>
      </c>
      <c r="M743" s="103" t="s">
        <v>1545</v>
      </c>
    </row>
    <row r="744" spans="1:13" s="49" customFormat="1" ht="15" hidden="1" customHeight="1" x14ac:dyDescent="0.3">
      <c r="A744" s="165" t="str">
        <f t="shared" si="113"/>
        <v>фото</v>
      </c>
      <c r="B744" s="227">
        <v>1006</v>
      </c>
      <c r="C744" s="228" t="s">
        <v>475</v>
      </c>
      <c r="D744" s="6" t="s">
        <v>1342</v>
      </c>
      <c r="E744" s="2" t="s">
        <v>10</v>
      </c>
      <c r="F744" s="225">
        <f t="shared" si="116"/>
        <v>140</v>
      </c>
      <c r="G744" s="13" t="s">
        <v>689</v>
      </c>
      <c r="H744" s="35"/>
      <c r="I744" s="14">
        <f t="shared" si="117"/>
        <v>0</v>
      </c>
      <c r="J744" s="69"/>
      <c r="K744" s="99">
        <v>140</v>
      </c>
      <c r="L744" s="70" t="str">
        <f t="shared" si="115"/>
        <v>нет в наличии</v>
      </c>
      <c r="M744" s="103" t="s">
        <v>1402</v>
      </c>
    </row>
    <row r="745" spans="1:13" s="49" customFormat="1" ht="15" hidden="1" customHeight="1" x14ac:dyDescent="0.3">
      <c r="A745" s="165" t="str">
        <f t="shared" si="113"/>
        <v>фото</v>
      </c>
      <c r="B745" s="227">
        <v>829</v>
      </c>
      <c r="C745" s="228" t="s">
        <v>476</v>
      </c>
      <c r="D745" s="6" t="s">
        <v>1338</v>
      </c>
      <c r="E745" s="2" t="s">
        <v>10</v>
      </c>
      <c r="F745" s="225">
        <f t="shared" si="116"/>
        <v>140</v>
      </c>
      <c r="G745" s="13" t="s">
        <v>689</v>
      </c>
      <c r="H745" s="35"/>
      <c r="I745" s="14">
        <f t="shared" si="117"/>
        <v>0</v>
      </c>
      <c r="J745" s="69"/>
      <c r="K745" s="99">
        <v>140</v>
      </c>
      <c r="L745" s="70" t="str">
        <f t="shared" si="115"/>
        <v>нет в наличии</v>
      </c>
      <c r="M745" s="103" t="s">
        <v>1555</v>
      </c>
    </row>
    <row r="746" spans="1:13" s="49" customFormat="1" ht="21" customHeight="1" x14ac:dyDescent="0.3">
      <c r="A746" s="250" t="s">
        <v>1711</v>
      </c>
      <c r="B746" s="250" t="s">
        <v>1711</v>
      </c>
      <c r="C746" s="233" t="s">
        <v>1045</v>
      </c>
      <c r="D746" s="251" t="s">
        <v>1711</v>
      </c>
      <c r="E746" s="252" t="s">
        <v>1711</v>
      </c>
      <c r="F746" s="149"/>
      <c r="G746" s="149"/>
      <c r="H746" s="168"/>
      <c r="I746" s="149"/>
      <c r="J746" s="254" t="s">
        <v>1711</v>
      </c>
      <c r="K746" s="100"/>
      <c r="L746" s="70" t="str">
        <f t="shared" si="115"/>
        <v>.</v>
      </c>
      <c r="M746" s="146"/>
    </row>
    <row r="747" spans="1:13" s="49" customFormat="1" ht="15" customHeight="1" x14ac:dyDescent="0.3">
      <c r="A747" s="166" t="str">
        <f t="shared" si="113"/>
        <v>фото</v>
      </c>
      <c r="B747" s="186">
        <v>1987</v>
      </c>
      <c r="C747" s="4" t="s">
        <v>678</v>
      </c>
      <c r="D747" s="33" t="s">
        <v>45</v>
      </c>
      <c r="E747" s="1"/>
      <c r="F747" s="11">
        <f t="shared" si="116"/>
        <v>110</v>
      </c>
      <c r="G747" s="10" t="s">
        <v>689</v>
      </c>
      <c r="H747" s="60"/>
      <c r="I747" s="11">
        <f t="shared" ref="I747:I774" si="118">F747*H747</f>
        <v>0</v>
      </c>
      <c r="J747" s="68"/>
      <c r="K747" s="226">
        <v>110</v>
      </c>
      <c r="L747" s="70" t="str">
        <f t="shared" si="115"/>
        <v>.</v>
      </c>
      <c r="M747" s="103" t="s">
        <v>1271</v>
      </c>
    </row>
    <row r="748" spans="1:13" s="49" customFormat="1" ht="15" hidden="1" customHeight="1" x14ac:dyDescent="0.3">
      <c r="A748" s="165" t="str">
        <f t="shared" si="113"/>
        <v>фото</v>
      </c>
      <c r="B748" s="185">
        <v>654</v>
      </c>
      <c r="C748" s="5" t="s">
        <v>480</v>
      </c>
      <c r="D748" s="6" t="s">
        <v>25</v>
      </c>
      <c r="E748" s="2" t="s">
        <v>10</v>
      </c>
      <c r="F748" s="14">
        <f t="shared" si="116"/>
        <v>90</v>
      </c>
      <c r="G748" s="13" t="s">
        <v>689</v>
      </c>
      <c r="H748" s="35"/>
      <c r="I748" s="14">
        <f t="shared" si="118"/>
        <v>0</v>
      </c>
      <c r="J748" s="69"/>
      <c r="K748" s="226">
        <v>90</v>
      </c>
      <c r="L748" s="70" t="str">
        <f t="shared" si="115"/>
        <v>нет в наличии</v>
      </c>
      <c r="M748" s="103" t="s">
        <v>1270</v>
      </c>
    </row>
    <row r="749" spans="1:13" s="49" customFormat="1" ht="15" customHeight="1" x14ac:dyDescent="0.3">
      <c r="A749" s="166" t="str">
        <f t="shared" si="113"/>
        <v>фото</v>
      </c>
      <c r="B749" s="186">
        <v>101</v>
      </c>
      <c r="C749" s="4" t="s">
        <v>479</v>
      </c>
      <c r="D749" s="33" t="s">
        <v>45</v>
      </c>
      <c r="E749" s="1"/>
      <c r="F749" s="11">
        <f t="shared" si="116"/>
        <v>40</v>
      </c>
      <c r="G749" s="10" t="s">
        <v>691</v>
      </c>
      <c r="H749" s="37"/>
      <c r="I749" s="11">
        <f t="shared" si="118"/>
        <v>0</v>
      </c>
      <c r="J749" s="68"/>
      <c r="K749" s="226">
        <v>40</v>
      </c>
      <c r="L749" s="70" t="str">
        <f t="shared" si="115"/>
        <v>.</v>
      </c>
      <c r="M749" s="103" t="s">
        <v>1270</v>
      </c>
    </row>
    <row r="750" spans="1:13" s="49" customFormat="1" ht="15" hidden="1" customHeight="1" x14ac:dyDescent="0.3">
      <c r="A750" s="165" t="str">
        <f t="shared" si="113"/>
        <v>фото</v>
      </c>
      <c r="B750" s="185">
        <v>1985</v>
      </c>
      <c r="C750" s="5" t="s">
        <v>661</v>
      </c>
      <c r="D750" s="6" t="s">
        <v>662</v>
      </c>
      <c r="E750" s="2" t="s">
        <v>10</v>
      </c>
      <c r="F750" s="14">
        <f t="shared" si="116"/>
        <v>270</v>
      </c>
      <c r="G750" s="13"/>
      <c r="H750" s="35"/>
      <c r="I750" s="14">
        <f t="shared" si="118"/>
        <v>0</v>
      </c>
      <c r="J750" s="69"/>
      <c r="K750" s="226">
        <v>270</v>
      </c>
      <c r="L750" s="70" t="str">
        <f t="shared" si="115"/>
        <v>нет в наличии</v>
      </c>
      <c r="M750" s="103" t="s">
        <v>1559</v>
      </c>
    </row>
    <row r="751" spans="1:13" s="49" customFormat="1" ht="15" customHeight="1" x14ac:dyDescent="0.3">
      <c r="A751" s="166" t="str">
        <f t="shared" si="113"/>
        <v>фото</v>
      </c>
      <c r="B751" s="249">
        <v>2043</v>
      </c>
      <c r="C751" s="4" t="s">
        <v>872</v>
      </c>
      <c r="D751" s="33" t="s">
        <v>48</v>
      </c>
      <c r="E751" s="1"/>
      <c r="F751" s="11">
        <f t="shared" si="116"/>
        <v>240</v>
      </c>
      <c r="G751" s="10"/>
      <c r="H751" s="60"/>
      <c r="I751" s="11">
        <f t="shared" si="118"/>
        <v>0</v>
      </c>
      <c r="J751" s="68"/>
      <c r="K751" s="226">
        <v>240</v>
      </c>
      <c r="L751" s="70" t="str">
        <f t="shared" si="115"/>
        <v>.</v>
      </c>
      <c r="M751" s="103" t="s">
        <v>1269</v>
      </c>
    </row>
    <row r="752" spans="1:13" s="49" customFormat="1" ht="15" hidden="1" customHeight="1" x14ac:dyDescent="0.3">
      <c r="A752" s="165" t="str">
        <f t="shared" si="113"/>
        <v>фото</v>
      </c>
      <c r="B752" s="185">
        <v>2050</v>
      </c>
      <c r="C752" s="5" t="s">
        <v>894</v>
      </c>
      <c r="D752" s="6" t="s">
        <v>48</v>
      </c>
      <c r="E752" s="2" t="s">
        <v>10</v>
      </c>
      <c r="F752" s="14">
        <f t="shared" si="116"/>
        <v>190</v>
      </c>
      <c r="G752" s="13"/>
      <c r="H752" s="35"/>
      <c r="I752" s="14">
        <f t="shared" si="118"/>
        <v>0</v>
      </c>
      <c r="J752" s="69"/>
      <c r="K752" s="226">
        <v>190</v>
      </c>
      <c r="L752" s="70" t="str">
        <f t="shared" si="115"/>
        <v>нет в наличии</v>
      </c>
      <c r="M752" s="103" t="s">
        <v>1278</v>
      </c>
    </row>
    <row r="753" spans="1:13" s="49" customFormat="1" ht="15" hidden="1" customHeight="1" x14ac:dyDescent="0.3">
      <c r="A753" s="165" t="str">
        <f t="shared" si="113"/>
        <v>фото</v>
      </c>
      <c r="B753" s="185">
        <v>2051</v>
      </c>
      <c r="C753" s="5" t="s">
        <v>895</v>
      </c>
      <c r="D753" s="6" t="s">
        <v>48</v>
      </c>
      <c r="E753" s="2" t="s">
        <v>10</v>
      </c>
      <c r="F753" s="14">
        <f t="shared" si="116"/>
        <v>240</v>
      </c>
      <c r="G753" s="13"/>
      <c r="H753" s="35"/>
      <c r="I753" s="14">
        <f t="shared" si="118"/>
        <v>0</v>
      </c>
      <c r="J753" s="69"/>
      <c r="K753" s="226">
        <v>240</v>
      </c>
      <c r="L753" s="70" t="str">
        <f t="shared" si="115"/>
        <v>нет в наличии</v>
      </c>
      <c r="M753" s="103" t="s">
        <v>1268</v>
      </c>
    </row>
    <row r="754" spans="1:13" s="49" customFormat="1" ht="15" hidden="1" customHeight="1" x14ac:dyDescent="0.3">
      <c r="A754" s="165" t="str">
        <f t="shared" si="113"/>
        <v>фото</v>
      </c>
      <c r="B754" s="185">
        <v>1909</v>
      </c>
      <c r="C754" s="5" t="s">
        <v>486</v>
      </c>
      <c r="D754" s="6" t="s">
        <v>48</v>
      </c>
      <c r="E754" s="2" t="s">
        <v>10</v>
      </c>
      <c r="F754" s="14">
        <f t="shared" si="116"/>
        <v>240</v>
      </c>
      <c r="G754" s="13"/>
      <c r="H754" s="35"/>
      <c r="I754" s="14">
        <f t="shared" si="118"/>
        <v>0</v>
      </c>
      <c r="J754" s="69"/>
      <c r="K754" s="226">
        <v>240</v>
      </c>
      <c r="L754" s="70" t="str">
        <f t="shared" si="115"/>
        <v>нет в наличии</v>
      </c>
      <c r="M754" s="103" t="s">
        <v>1503</v>
      </c>
    </row>
    <row r="755" spans="1:13" s="49" customFormat="1" ht="15" customHeight="1" x14ac:dyDescent="0.3">
      <c r="A755" s="166" t="str">
        <f t="shared" si="113"/>
        <v>фото</v>
      </c>
      <c r="B755" s="186">
        <v>2053</v>
      </c>
      <c r="C755" s="4" t="s">
        <v>887</v>
      </c>
      <c r="D755" s="33" t="s">
        <v>1338</v>
      </c>
      <c r="E755" s="1"/>
      <c r="F755" s="11">
        <f t="shared" si="116"/>
        <v>70</v>
      </c>
      <c r="G755" s="10" t="s">
        <v>689</v>
      </c>
      <c r="H755" s="60"/>
      <c r="I755" s="11">
        <f t="shared" si="118"/>
        <v>0</v>
      </c>
      <c r="J755" s="68"/>
      <c r="K755" s="226">
        <v>70</v>
      </c>
      <c r="L755" s="70" t="str">
        <f t="shared" si="115"/>
        <v>.</v>
      </c>
      <c r="M755" s="103" t="s">
        <v>1560</v>
      </c>
    </row>
    <row r="756" spans="1:13" s="49" customFormat="1" ht="15" customHeight="1" x14ac:dyDescent="0.3">
      <c r="A756" s="166" t="str">
        <f t="shared" si="113"/>
        <v>фото</v>
      </c>
      <c r="B756" s="186">
        <v>277</v>
      </c>
      <c r="C756" s="4" t="s">
        <v>481</v>
      </c>
      <c r="D756" s="33" t="s">
        <v>1338</v>
      </c>
      <c r="E756" s="1"/>
      <c r="F756" s="11">
        <f t="shared" si="116"/>
        <v>110</v>
      </c>
      <c r="G756" s="10" t="s">
        <v>689</v>
      </c>
      <c r="H756" s="60"/>
      <c r="I756" s="11">
        <f t="shared" si="118"/>
        <v>0</v>
      </c>
      <c r="J756" s="68"/>
      <c r="K756" s="226">
        <v>110</v>
      </c>
      <c r="L756" s="70" t="str">
        <f t="shared" si="115"/>
        <v>.</v>
      </c>
      <c r="M756" s="103" t="s">
        <v>1297</v>
      </c>
    </row>
    <row r="757" spans="1:13" s="49" customFormat="1" ht="15.75" hidden="1" customHeight="1" x14ac:dyDescent="0.3">
      <c r="A757" s="165" t="str">
        <f t="shared" ref="A757:A790" si="119">HYPERLINK("https://my-goldfish.ru/images/"&amp;M757,"фото")</f>
        <v>фото</v>
      </c>
      <c r="B757" s="185">
        <v>2252</v>
      </c>
      <c r="C757" s="5" t="s">
        <v>1677</v>
      </c>
      <c r="D757" s="6" t="s">
        <v>1340</v>
      </c>
      <c r="E757" s="2" t="s">
        <v>10</v>
      </c>
      <c r="F757" s="14">
        <f t="shared" si="116"/>
        <v>110</v>
      </c>
      <c r="G757" s="13" t="s">
        <v>689</v>
      </c>
      <c r="H757" s="35"/>
      <c r="I757" s="14">
        <f t="shared" si="118"/>
        <v>0</v>
      </c>
      <c r="J757" s="69"/>
      <c r="K757" s="226">
        <v>110</v>
      </c>
      <c r="L757" s="70" t="str">
        <f t="shared" si="115"/>
        <v>нет в наличии</v>
      </c>
      <c r="M757" s="103" t="s">
        <v>1680</v>
      </c>
    </row>
    <row r="758" spans="1:13" s="49" customFormat="1" ht="16.5" hidden="1" customHeight="1" x14ac:dyDescent="0.3">
      <c r="A758" s="165" t="str">
        <f t="shared" si="119"/>
        <v>фото</v>
      </c>
      <c r="B758" s="185">
        <v>2253</v>
      </c>
      <c r="C758" s="5" t="s">
        <v>1678</v>
      </c>
      <c r="D758" s="6" t="s">
        <v>1341</v>
      </c>
      <c r="E758" s="2" t="s">
        <v>10</v>
      </c>
      <c r="F758" s="14">
        <f t="shared" si="116"/>
        <v>80</v>
      </c>
      <c r="G758" s="13" t="s">
        <v>689</v>
      </c>
      <c r="H758" s="35"/>
      <c r="I758" s="14">
        <f t="shared" si="118"/>
        <v>0</v>
      </c>
      <c r="J758" s="69"/>
      <c r="K758" s="226">
        <v>80</v>
      </c>
      <c r="L758" s="70" t="str">
        <f t="shared" si="115"/>
        <v>нет в наличии</v>
      </c>
      <c r="M758" s="103" t="s">
        <v>1679</v>
      </c>
    </row>
    <row r="759" spans="1:13" s="49" customFormat="1" ht="15.75" hidden="1" customHeight="1" x14ac:dyDescent="0.3">
      <c r="A759" s="165" t="str">
        <f t="shared" si="119"/>
        <v>фото</v>
      </c>
      <c r="B759" s="185">
        <v>2020</v>
      </c>
      <c r="C759" s="5" t="s">
        <v>759</v>
      </c>
      <c r="D759" s="6" t="s">
        <v>45</v>
      </c>
      <c r="E759" s="2" t="s">
        <v>10</v>
      </c>
      <c r="F759" s="14">
        <f t="shared" si="116"/>
        <v>110</v>
      </c>
      <c r="G759" s="13" t="s">
        <v>689</v>
      </c>
      <c r="H759" s="35"/>
      <c r="I759" s="14">
        <f t="shared" si="118"/>
        <v>0</v>
      </c>
      <c r="J759" s="69"/>
      <c r="K759" s="226">
        <v>110</v>
      </c>
      <c r="L759" s="70" t="str">
        <f t="shared" si="115"/>
        <v>нет в наличии</v>
      </c>
      <c r="M759" s="103" t="s">
        <v>1562</v>
      </c>
    </row>
    <row r="760" spans="1:13" s="49" customFormat="1" ht="15" customHeight="1" x14ac:dyDescent="0.3">
      <c r="A760" s="166" t="str">
        <f>HYPERLINK("https://my-goldfish.ru/images/"&amp;M760,"фото")</f>
        <v>фото</v>
      </c>
      <c r="B760" s="186">
        <v>918</v>
      </c>
      <c r="C760" s="4" t="s">
        <v>487</v>
      </c>
      <c r="D760" s="33" t="s">
        <v>1338</v>
      </c>
      <c r="E760" s="1"/>
      <c r="F760" s="11">
        <f t="shared" si="116"/>
        <v>110</v>
      </c>
      <c r="G760" s="10" t="s">
        <v>689</v>
      </c>
      <c r="H760" s="60"/>
      <c r="I760" s="11">
        <f t="shared" si="118"/>
        <v>0</v>
      </c>
      <c r="J760" s="68"/>
      <c r="K760" s="226">
        <v>110</v>
      </c>
      <c r="L760" s="70" t="str">
        <f t="shared" si="115"/>
        <v>.</v>
      </c>
      <c r="M760" s="103" t="s">
        <v>1265</v>
      </c>
    </row>
    <row r="761" spans="1:13" s="49" customFormat="1" ht="15" hidden="1" customHeight="1" x14ac:dyDescent="0.3">
      <c r="A761" s="165" t="str">
        <f t="shared" si="119"/>
        <v>фото</v>
      </c>
      <c r="B761" s="185">
        <v>2042</v>
      </c>
      <c r="C761" s="5" t="s">
        <v>874</v>
      </c>
      <c r="D761" s="6" t="s">
        <v>1338</v>
      </c>
      <c r="E761" s="2" t="s">
        <v>10</v>
      </c>
      <c r="F761" s="14">
        <f t="shared" si="116"/>
        <v>110</v>
      </c>
      <c r="G761" s="13" t="s">
        <v>689</v>
      </c>
      <c r="H761" s="35"/>
      <c r="I761" s="14">
        <f t="shared" si="118"/>
        <v>0</v>
      </c>
      <c r="J761" s="69"/>
      <c r="K761" s="226">
        <v>110</v>
      </c>
      <c r="L761" s="70" t="str">
        <f t="shared" si="115"/>
        <v>нет в наличии</v>
      </c>
      <c r="M761" s="103" t="s">
        <v>1561</v>
      </c>
    </row>
    <row r="762" spans="1:13" s="49" customFormat="1" ht="15" hidden="1" customHeight="1" x14ac:dyDescent="0.3">
      <c r="A762" s="165" t="str">
        <f t="shared" si="119"/>
        <v>фото</v>
      </c>
      <c r="B762" s="185">
        <v>1302</v>
      </c>
      <c r="C762" s="5" t="s">
        <v>483</v>
      </c>
      <c r="D762" s="6" t="s">
        <v>25</v>
      </c>
      <c r="E762" s="2" t="s">
        <v>10</v>
      </c>
      <c r="F762" s="14">
        <f t="shared" si="116"/>
        <v>80</v>
      </c>
      <c r="G762" s="13" t="s">
        <v>689</v>
      </c>
      <c r="H762" s="35"/>
      <c r="I762" s="14">
        <f t="shared" si="118"/>
        <v>0</v>
      </c>
      <c r="J762" s="69"/>
      <c r="K762" s="226">
        <v>80</v>
      </c>
      <c r="L762" s="70" t="str">
        <f t="shared" si="115"/>
        <v>нет в наличии</v>
      </c>
      <c r="M762" s="103" t="s">
        <v>1272</v>
      </c>
    </row>
    <row r="763" spans="1:13" s="49" customFormat="1" ht="15" customHeight="1" x14ac:dyDescent="0.3">
      <c r="A763" s="166" t="str">
        <f t="shared" si="119"/>
        <v>фото</v>
      </c>
      <c r="B763" s="186">
        <v>269</v>
      </c>
      <c r="C763" s="4" t="s">
        <v>482</v>
      </c>
      <c r="D763" s="33" t="s">
        <v>45</v>
      </c>
      <c r="E763" s="1"/>
      <c r="F763" s="11">
        <f t="shared" si="116"/>
        <v>40</v>
      </c>
      <c r="G763" s="10" t="s">
        <v>689</v>
      </c>
      <c r="H763" s="60"/>
      <c r="I763" s="11">
        <f t="shared" si="118"/>
        <v>0</v>
      </c>
      <c r="J763" s="68"/>
      <c r="K763" s="226">
        <v>40</v>
      </c>
      <c r="L763" s="70" t="str">
        <f t="shared" si="115"/>
        <v>.</v>
      </c>
      <c r="M763" s="103" t="s">
        <v>1272</v>
      </c>
    </row>
    <row r="764" spans="1:13" s="49" customFormat="1" ht="15" customHeight="1" x14ac:dyDescent="0.3">
      <c r="A764" s="166" t="str">
        <f t="shared" si="119"/>
        <v>фото</v>
      </c>
      <c r="B764" s="186">
        <v>1988</v>
      </c>
      <c r="C764" s="4" t="s">
        <v>679</v>
      </c>
      <c r="D764" s="33" t="s">
        <v>1340</v>
      </c>
      <c r="E764" s="1"/>
      <c r="F764" s="11">
        <f t="shared" si="116"/>
        <v>130</v>
      </c>
      <c r="G764" s="10" t="s">
        <v>689</v>
      </c>
      <c r="H764" s="60"/>
      <c r="I764" s="11">
        <f t="shared" si="118"/>
        <v>0</v>
      </c>
      <c r="J764" s="68"/>
      <c r="K764" s="226">
        <v>130</v>
      </c>
      <c r="L764" s="70" t="str">
        <f t="shared" si="115"/>
        <v>.</v>
      </c>
      <c r="M764" s="103" t="s">
        <v>1501</v>
      </c>
    </row>
    <row r="765" spans="1:13" s="49" customFormat="1" ht="15" customHeight="1" x14ac:dyDescent="0.3">
      <c r="A765" s="166" t="str">
        <f t="shared" ref="A765" si="120">HYPERLINK("https://my-goldfish.ru/images/"&amp;M765,"фото")</f>
        <v>фото</v>
      </c>
      <c r="B765" s="186">
        <v>899</v>
      </c>
      <c r="C765" s="4" t="s">
        <v>484</v>
      </c>
      <c r="D765" s="33" t="s">
        <v>1338</v>
      </c>
      <c r="E765" s="1"/>
      <c r="F765" s="11">
        <f t="shared" ref="F765" si="121">K765</f>
        <v>30</v>
      </c>
      <c r="G765" s="10" t="s">
        <v>691</v>
      </c>
      <c r="H765" s="37"/>
      <c r="I765" s="11">
        <f t="shared" si="118"/>
        <v>0</v>
      </c>
      <c r="J765" s="68"/>
      <c r="K765" s="226">
        <v>30</v>
      </c>
      <c r="L765" s="70" t="str">
        <f t="shared" si="115"/>
        <v>.</v>
      </c>
      <c r="M765" s="103" t="s">
        <v>1267</v>
      </c>
    </row>
    <row r="766" spans="1:13" s="49" customFormat="1" ht="15" customHeight="1" x14ac:dyDescent="0.3">
      <c r="A766" s="166" t="str">
        <f t="shared" si="119"/>
        <v>фото</v>
      </c>
      <c r="B766" s="186">
        <v>2272</v>
      </c>
      <c r="C766" s="4" t="s">
        <v>1730</v>
      </c>
      <c r="D766" s="33" t="s">
        <v>1712</v>
      </c>
      <c r="E766" s="1"/>
      <c r="F766" s="11">
        <f t="shared" si="116"/>
        <v>30</v>
      </c>
      <c r="G766" s="10" t="s">
        <v>691</v>
      </c>
      <c r="H766" s="37"/>
      <c r="I766" s="11">
        <f t="shared" si="118"/>
        <v>0</v>
      </c>
      <c r="J766" s="68"/>
      <c r="K766" s="226">
        <v>30</v>
      </c>
      <c r="L766" s="70" t="str">
        <f t="shared" si="115"/>
        <v>.</v>
      </c>
      <c r="M766" s="103" t="s">
        <v>1731</v>
      </c>
    </row>
    <row r="767" spans="1:13" s="49" customFormat="1" ht="15" hidden="1" customHeight="1" x14ac:dyDescent="0.3">
      <c r="A767" s="165" t="str">
        <f t="shared" si="119"/>
        <v>фото</v>
      </c>
      <c r="B767" s="185">
        <v>251</v>
      </c>
      <c r="C767" s="5" t="s">
        <v>485</v>
      </c>
      <c r="D767" s="6" t="s">
        <v>6</v>
      </c>
      <c r="E767" s="2" t="s">
        <v>10</v>
      </c>
      <c r="F767" s="14">
        <f t="shared" si="116"/>
        <v>190</v>
      </c>
      <c r="G767" s="13"/>
      <c r="H767" s="35"/>
      <c r="I767" s="14">
        <f t="shared" si="118"/>
        <v>0</v>
      </c>
      <c r="J767" s="69"/>
      <c r="K767" s="226">
        <v>190</v>
      </c>
      <c r="L767" s="70" t="str">
        <f t="shared" si="115"/>
        <v>нет в наличии</v>
      </c>
      <c r="M767" s="103" t="s">
        <v>1266</v>
      </c>
    </row>
    <row r="768" spans="1:13" s="49" customFormat="1" ht="15" hidden="1" customHeight="1" x14ac:dyDescent="0.3">
      <c r="A768" s="165" t="str">
        <f t="shared" ref="A768:A769" si="122">HYPERLINK("https://my-goldfish.ru/images/"&amp;M768,"фото")</f>
        <v>фото</v>
      </c>
      <c r="B768" s="185">
        <v>2262</v>
      </c>
      <c r="C768" s="5" t="s">
        <v>1696</v>
      </c>
      <c r="D768" s="6" t="s">
        <v>1342</v>
      </c>
      <c r="E768" s="2" t="s">
        <v>10</v>
      </c>
      <c r="F768" s="14">
        <f t="shared" si="116"/>
        <v>70</v>
      </c>
      <c r="G768" s="13"/>
      <c r="H768" s="35"/>
      <c r="I768" s="14">
        <f t="shared" si="118"/>
        <v>0</v>
      </c>
      <c r="J768" s="69"/>
      <c r="K768" s="226">
        <v>70</v>
      </c>
      <c r="L768" s="70" t="str">
        <f t="shared" si="115"/>
        <v>нет в наличии</v>
      </c>
      <c r="M768" s="103" t="s">
        <v>1266</v>
      </c>
    </row>
    <row r="769" spans="1:13" s="49" customFormat="1" ht="15" hidden="1" customHeight="1" x14ac:dyDescent="0.3">
      <c r="A769" s="165" t="str">
        <f t="shared" si="122"/>
        <v>фото</v>
      </c>
      <c r="B769" s="185">
        <v>2277</v>
      </c>
      <c r="C769" s="5" t="s">
        <v>1742</v>
      </c>
      <c r="D769" s="6" t="s">
        <v>1338</v>
      </c>
      <c r="E769" s="2" t="s">
        <v>10</v>
      </c>
      <c r="F769" s="14">
        <f t="shared" ref="F769" si="123">K769</f>
        <v>110</v>
      </c>
      <c r="G769" s="13" t="s">
        <v>689</v>
      </c>
      <c r="H769" s="35"/>
      <c r="I769" s="14">
        <f t="shared" si="118"/>
        <v>0</v>
      </c>
      <c r="J769" s="69"/>
      <c r="K769" s="226">
        <v>110</v>
      </c>
      <c r="L769" s="70" t="str">
        <f t="shared" si="115"/>
        <v>нет в наличии</v>
      </c>
      <c r="M769" s="103" t="s">
        <v>1745</v>
      </c>
    </row>
    <row r="770" spans="1:13" s="49" customFormat="1" ht="15" hidden="1" customHeight="1" x14ac:dyDescent="0.3">
      <c r="A770" s="165" t="str">
        <f t="shared" si="119"/>
        <v>фото</v>
      </c>
      <c r="B770" s="185">
        <v>2096</v>
      </c>
      <c r="C770" s="5" t="s">
        <v>1009</v>
      </c>
      <c r="D770" s="6" t="s">
        <v>1342</v>
      </c>
      <c r="E770" s="2" t="s">
        <v>10</v>
      </c>
      <c r="F770" s="14">
        <f t="shared" si="116"/>
        <v>90</v>
      </c>
      <c r="G770" s="13" t="s">
        <v>689</v>
      </c>
      <c r="H770" s="35"/>
      <c r="I770" s="14">
        <f t="shared" si="118"/>
        <v>0</v>
      </c>
      <c r="J770" s="69"/>
      <c r="K770" s="226">
        <v>90</v>
      </c>
      <c r="L770" s="70" t="str">
        <f t="shared" si="115"/>
        <v>нет в наличии</v>
      </c>
      <c r="M770" s="103" t="s">
        <v>1502</v>
      </c>
    </row>
    <row r="771" spans="1:13" s="49" customFormat="1" ht="15" hidden="1" customHeight="1" x14ac:dyDescent="0.3">
      <c r="A771" s="165" t="str">
        <f t="shared" si="119"/>
        <v>фото</v>
      </c>
      <c r="B771" s="185">
        <v>2044</v>
      </c>
      <c r="C771" s="5" t="s">
        <v>873</v>
      </c>
      <c r="D771" s="6" t="s">
        <v>1340</v>
      </c>
      <c r="E771" s="2" t="s">
        <v>10</v>
      </c>
      <c r="F771" s="14">
        <f t="shared" si="116"/>
        <v>190</v>
      </c>
      <c r="G771" s="13"/>
      <c r="H771" s="35"/>
      <c r="I771" s="14">
        <f t="shared" si="118"/>
        <v>0</v>
      </c>
      <c r="J771" s="69"/>
      <c r="K771" s="226">
        <v>190</v>
      </c>
      <c r="L771" s="70" t="str">
        <f t="shared" si="115"/>
        <v>нет в наличии</v>
      </c>
      <c r="M771" s="103" t="s">
        <v>1563</v>
      </c>
    </row>
    <row r="772" spans="1:13" s="49" customFormat="1" ht="15" customHeight="1" x14ac:dyDescent="0.3">
      <c r="A772" s="166" t="str">
        <f t="shared" si="119"/>
        <v>фото</v>
      </c>
      <c r="B772" s="186">
        <v>908</v>
      </c>
      <c r="C772" s="4" t="s">
        <v>489</v>
      </c>
      <c r="D772" s="33" t="s">
        <v>1338</v>
      </c>
      <c r="E772" s="1"/>
      <c r="F772" s="11">
        <f t="shared" si="116"/>
        <v>90</v>
      </c>
      <c r="G772" s="10" t="s">
        <v>689</v>
      </c>
      <c r="H772" s="60"/>
      <c r="I772" s="11">
        <f t="shared" si="118"/>
        <v>0</v>
      </c>
      <c r="J772" s="68"/>
      <c r="K772" s="226">
        <v>90</v>
      </c>
      <c r="L772" s="70" t="str">
        <f t="shared" si="115"/>
        <v>.</v>
      </c>
      <c r="M772" s="103" t="s">
        <v>1331</v>
      </c>
    </row>
    <row r="773" spans="1:13" s="49" customFormat="1" ht="15" hidden="1" customHeight="1" x14ac:dyDescent="0.3">
      <c r="A773" s="165" t="str">
        <f t="shared" si="119"/>
        <v>фото</v>
      </c>
      <c r="B773" s="185">
        <v>2052</v>
      </c>
      <c r="C773" s="5" t="s">
        <v>886</v>
      </c>
      <c r="D773" s="6" t="s">
        <v>1338</v>
      </c>
      <c r="E773" s="2" t="s">
        <v>10</v>
      </c>
      <c r="F773" s="14">
        <f t="shared" si="116"/>
        <v>80</v>
      </c>
      <c r="G773" s="13" t="s">
        <v>689</v>
      </c>
      <c r="H773" s="35"/>
      <c r="I773" s="14">
        <f t="shared" si="118"/>
        <v>0</v>
      </c>
      <c r="J773" s="69"/>
      <c r="K773" s="226">
        <v>80</v>
      </c>
      <c r="L773" s="70" t="str">
        <f t="shared" si="115"/>
        <v>нет в наличии</v>
      </c>
      <c r="M773" s="103" t="s">
        <v>1306</v>
      </c>
    </row>
    <row r="774" spans="1:13" s="49" customFormat="1" ht="15" customHeight="1" x14ac:dyDescent="0.3">
      <c r="A774" s="166" t="str">
        <f t="shared" si="119"/>
        <v>фото</v>
      </c>
      <c r="B774" s="186">
        <v>327</v>
      </c>
      <c r="C774" s="4" t="s">
        <v>490</v>
      </c>
      <c r="D774" s="33" t="s">
        <v>48</v>
      </c>
      <c r="E774" s="1"/>
      <c r="F774" s="11">
        <f t="shared" si="116"/>
        <v>190</v>
      </c>
      <c r="G774" s="10"/>
      <c r="H774" s="60"/>
      <c r="I774" s="11">
        <f t="shared" si="118"/>
        <v>0</v>
      </c>
      <c r="J774" s="68"/>
      <c r="K774" s="226">
        <v>190</v>
      </c>
      <c r="L774" s="70" t="str">
        <f t="shared" si="115"/>
        <v>.</v>
      </c>
      <c r="M774" s="103" t="s">
        <v>1264</v>
      </c>
    </row>
    <row r="775" spans="1:13" s="49" customFormat="1" ht="21" customHeight="1" x14ac:dyDescent="0.3">
      <c r="A775" s="250" t="s">
        <v>1711</v>
      </c>
      <c r="B775" s="250" t="s">
        <v>1711</v>
      </c>
      <c r="C775" s="233" t="s">
        <v>701</v>
      </c>
      <c r="D775" s="251" t="s">
        <v>1711</v>
      </c>
      <c r="E775" s="252" t="s">
        <v>1711</v>
      </c>
      <c r="F775" s="149"/>
      <c r="G775" s="149"/>
      <c r="H775" s="168"/>
      <c r="I775" s="149"/>
      <c r="J775" s="254" t="s">
        <v>1711</v>
      </c>
      <c r="K775" s="100"/>
      <c r="L775" s="70" t="str">
        <f t="shared" si="115"/>
        <v>.</v>
      </c>
      <c r="M775" s="146"/>
    </row>
    <row r="776" spans="1:13" s="49" customFormat="1" ht="15" hidden="1" customHeight="1" x14ac:dyDescent="0.3">
      <c r="A776" s="165" t="str">
        <f t="shared" si="119"/>
        <v>фото</v>
      </c>
      <c r="B776" s="230">
        <v>2086</v>
      </c>
      <c r="C776" s="228" t="s">
        <v>981</v>
      </c>
      <c r="D776" s="61" t="s">
        <v>187</v>
      </c>
      <c r="E776" s="2" t="s">
        <v>10</v>
      </c>
      <c r="F776" s="225">
        <f t="shared" si="116"/>
        <v>1150</v>
      </c>
      <c r="G776" s="13"/>
      <c r="H776" s="35"/>
      <c r="I776" s="14">
        <f t="shared" ref="I776:I790" si="124">F776*H776</f>
        <v>0</v>
      </c>
      <c r="J776" s="69"/>
      <c r="K776" s="99">
        <v>1150</v>
      </c>
      <c r="L776" s="70" t="str">
        <f t="shared" si="115"/>
        <v>нет в наличии</v>
      </c>
      <c r="M776" s="103" t="s">
        <v>1332</v>
      </c>
    </row>
    <row r="777" spans="1:13" s="49" customFormat="1" ht="15" hidden="1" customHeight="1" x14ac:dyDescent="0.3">
      <c r="A777" s="165" t="str">
        <f t="shared" si="119"/>
        <v>фото</v>
      </c>
      <c r="B777" s="187">
        <v>313</v>
      </c>
      <c r="C777" s="5" t="s">
        <v>492</v>
      </c>
      <c r="D777" s="61" t="s">
        <v>396</v>
      </c>
      <c r="E777" s="2" t="s">
        <v>10</v>
      </c>
      <c r="F777" s="14">
        <f t="shared" si="116"/>
        <v>1150</v>
      </c>
      <c r="G777" s="13"/>
      <c r="H777" s="35"/>
      <c r="I777" s="14">
        <f t="shared" si="124"/>
        <v>0</v>
      </c>
      <c r="J777" s="69"/>
      <c r="K777" s="99">
        <v>1150</v>
      </c>
      <c r="L777" s="70" t="str">
        <f t="shared" si="115"/>
        <v>нет в наличии</v>
      </c>
      <c r="M777" s="103" t="s">
        <v>1333</v>
      </c>
    </row>
    <row r="778" spans="1:13" s="49" customFormat="1" ht="15" customHeight="1" x14ac:dyDescent="0.3">
      <c r="A778" s="166" t="str">
        <f t="shared" si="119"/>
        <v>фото</v>
      </c>
      <c r="B778" s="249">
        <v>1900</v>
      </c>
      <c r="C778" s="4" t="s">
        <v>493</v>
      </c>
      <c r="D778" s="246" t="s">
        <v>187</v>
      </c>
      <c r="E778" s="1" t="s">
        <v>1775</v>
      </c>
      <c r="F778" s="11">
        <f t="shared" si="116"/>
        <v>1150</v>
      </c>
      <c r="G778" s="10"/>
      <c r="H778" s="60"/>
      <c r="I778" s="11">
        <f t="shared" si="124"/>
        <v>0</v>
      </c>
      <c r="J778" s="68"/>
      <c r="K778" s="99">
        <v>1150</v>
      </c>
      <c r="L778" s="70" t="str">
        <f t="shared" si="115"/>
        <v>.</v>
      </c>
      <c r="M778" s="103" t="s">
        <v>1334</v>
      </c>
    </row>
    <row r="779" spans="1:13" s="49" customFormat="1" ht="15" hidden="1" customHeight="1" x14ac:dyDescent="0.3">
      <c r="A779" s="165" t="str">
        <f t="shared" si="119"/>
        <v>фото</v>
      </c>
      <c r="B779" s="187">
        <v>401</v>
      </c>
      <c r="C779" s="5" t="s">
        <v>494</v>
      </c>
      <c r="D779" s="61" t="s">
        <v>396</v>
      </c>
      <c r="E779" s="2" t="s">
        <v>10</v>
      </c>
      <c r="F779" s="14">
        <f t="shared" si="116"/>
        <v>1150</v>
      </c>
      <c r="G779" s="13"/>
      <c r="H779" s="35"/>
      <c r="I779" s="14">
        <f t="shared" si="124"/>
        <v>0</v>
      </c>
      <c r="J779" s="69"/>
      <c r="K779" s="99">
        <v>1150</v>
      </c>
      <c r="L779" s="70" t="str">
        <f t="shared" si="115"/>
        <v>нет в наличии</v>
      </c>
      <c r="M779" s="103" t="s">
        <v>1335</v>
      </c>
    </row>
    <row r="780" spans="1:13" s="49" customFormat="1" ht="15" customHeight="1" x14ac:dyDescent="0.3">
      <c r="A780" s="166" t="str">
        <f t="shared" si="119"/>
        <v>фото</v>
      </c>
      <c r="B780" s="186">
        <v>617</v>
      </c>
      <c r="C780" s="4" t="s">
        <v>495</v>
      </c>
      <c r="D780" s="244" t="s">
        <v>1413</v>
      </c>
      <c r="E780" s="1"/>
      <c r="F780" s="11">
        <f t="shared" si="116"/>
        <v>140</v>
      </c>
      <c r="G780" s="10"/>
      <c r="H780" s="60"/>
      <c r="I780" s="11">
        <f t="shared" si="124"/>
        <v>0</v>
      </c>
      <c r="J780" s="68"/>
      <c r="K780" s="99">
        <v>140</v>
      </c>
      <c r="L780" s="70" t="str">
        <f t="shared" si="115"/>
        <v>.</v>
      </c>
      <c r="M780" s="103" t="s">
        <v>1263</v>
      </c>
    </row>
    <row r="781" spans="1:13" s="49" customFormat="1" ht="15" customHeight="1" x14ac:dyDescent="0.3">
      <c r="A781" s="166" t="str">
        <f t="shared" si="119"/>
        <v>фото</v>
      </c>
      <c r="B781" s="186">
        <v>2203</v>
      </c>
      <c r="C781" s="4" t="s">
        <v>1417</v>
      </c>
      <c r="D781" s="244" t="s">
        <v>1413</v>
      </c>
      <c r="E781" s="1"/>
      <c r="F781" s="11">
        <f t="shared" si="116"/>
        <v>160</v>
      </c>
      <c r="G781" s="10"/>
      <c r="H781" s="60"/>
      <c r="I781" s="11">
        <f t="shared" si="124"/>
        <v>0</v>
      </c>
      <c r="J781" s="68"/>
      <c r="K781" s="99">
        <v>160</v>
      </c>
      <c r="L781" s="70" t="str">
        <f t="shared" si="115"/>
        <v>.</v>
      </c>
      <c r="M781" s="103" t="s">
        <v>1419</v>
      </c>
    </row>
    <row r="782" spans="1:13" s="49" customFormat="1" ht="15" hidden="1" customHeight="1" x14ac:dyDescent="0.3">
      <c r="A782" s="165" t="str">
        <f t="shared" si="119"/>
        <v>фото</v>
      </c>
      <c r="B782" s="227">
        <v>124</v>
      </c>
      <c r="C782" s="228" t="s">
        <v>496</v>
      </c>
      <c r="D782" s="61" t="s">
        <v>6</v>
      </c>
      <c r="E782" s="2" t="s">
        <v>10</v>
      </c>
      <c r="F782" s="225">
        <f t="shared" si="116"/>
        <v>200</v>
      </c>
      <c r="G782" s="13"/>
      <c r="H782" s="35"/>
      <c r="I782" s="14">
        <f t="shared" si="124"/>
        <v>0</v>
      </c>
      <c r="J782" s="69"/>
      <c r="K782" s="99">
        <v>200</v>
      </c>
      <c r="L782" s="70" t="str">
        <f t="shared" si="115"/>
        <v>нет в наличии</v>
      </c>
      <c r="M782" s="103" t="s">
        <v>1558</v>
      </c>
    </row>
    <row r="783" spans="1:13" s="49" customFormat="1" ht="15" customHeight="1" x14ac:dyDescent="0.3">
      <c r="A783" s="166" t="str">
        <f t="shared" si="119"/>
        <v>фото</v>
      </c>
      <c r="B783" s="186">
        <v>398</v>
      </c>
      <c r="C783" s="4" t="s">
        <v>497</v>
      </c>
      <c r="D783" s="246" t="s">
        <v>287</v>
      </c>
      <c r="E783" s="1"/>
      <c r="F783" s="11">
        <f t="shared" si="116"/>
        <v>290</v>
      </c>
      <c r="G783" s="10"/>
      <c r="H783" s="60"/>
      <c r="I783" s="11">
        <f t="shared" si="124"/>
        <v>0</v>
      </c>
      <c r="J783" s="68"/>
      <c r="K783" s="99">
        <v>290</v>
      </c>
      <c r="L783" s="70" t="str">
        <f t="shared" si="115"/>
        <v>.</v>
      </c>
      <c r="M783" s="103" t="s">
        <v>1564</v>
      </c>
    </row>
    <row r="784" spans="1:13" s="49" customFormat="1" ht="14.5" x14ac:dyDescent="0.3">
      <c r="A784" s="166" t="str">
        <f t="shared" si="119"/>
        <v>фото</v>
      </c>
      <c r="B784" s="186">
        <v>323</v>
      </c>
      <c r="C784" s="4" t="s">
        <v>989</v>
      </c>
      <c r="D784" s="246" t="s">
        <v>499</v>
      </c>
      <c r="E784" s="1"/>
      <c r="F784" s="11">
        <f t="shared" si="116"/>
        <v>160</v>
      </c>
      <c r="G784" s="10"/>
      <c r="H784" s="60"/>
      <c r="I784" s="11">
        <f t="shared" si="124"/>
        <v>0</v>
      </c>
      <c r="J784" s="68"/>
      <c r="K784" s="99">
        <v>160</v>
      </c>
      <c r="L784" s="70" t="str">
        <f t="shared" si="115"/>
        <v>.</v>
      </c>
      <c r="M784" s="103" t="s">
        <v>990</v>
      </c>
    </row>
    <row r="785" spans="1:13" s="49" customFormat="1" ht="15" hidden="1" customHeight="1" x14ac:dyDescent="0.3">
      <c r="A785" s="165" t="str">
        <f t="shared" si="119"/>
        <v>фото</v>
      </c>
      <c r="B785" s="227">
        <v>830</v>
      </c>
      <c r="C785" s="228" t="s">
        <v>665</v>
      </c>
      <c r="D785" s="61" t="s">
        <v>67</v>
      </c>
      <c r="E785" s="2" t="s">
        <v>10</v>
      </c>
      <c r="F785" s="225">
        <f t="shared" si="116"/>
        <v>160</v>
      </c>
      <c r="G785" s="13"/>
      <c r="H785" s="35"/>
      <c r="I785" s="14">
        <f t="shared" si="124"/>
        <v>0</v>
      </c>
      <c r="J785" s="69"/>
      <c r="K785" s="99">
        <v>160</v>
      </c>
      <c r="L785" s="70" t="str">
        <f t="shared" si="115"/>
        <v>нет в наличии</v>
      </c>
      <c r="M785" s="103" t="s">
        <v>1403</v>
      </c>
    </row>
    <row r="786" spans="1:13" s="49" customFormat="1" ht="15" customHeight="1" x14ac:dyDescent="0.3">
      <c r="A786" s="166" t="str">
        <f t="shared" si="119"/>
        <v>фото</v>
      </c>
      <c r="B786" s="186">
        <v>686</v>
      </c>
      <c r="C786" s="4" t="s">
        <v>498</v>
      </c>
      <c r="D786" s="246" t="s">
        <v>499</v>
      </c>
      <c r="E786" s="1"/>
      <c r="F786" s="11">
        <f t="shared" si="116"/>
        <v>160</v>
      </c>
      <c r="G786" s="10"/>
      <c r="H786" s="60"/>
      <c r="I786" s="11">
        <f t="shared" si="124"/>
        <v>0</v>
      </c>
      <c r="J786" s="68"/>
      <c r="K786" s="99">
        <v>160</v>
      </c>
      <c r="L786" s="70" t="str">
        <f t="shared" si="115"/>
        <v>.</v>
      </c>
      <c r="M786" s="103" t="s">
        <v>1217</v>
      </c>
    </row>
    <row r="787" spans="1:13" s="49" customFormat="1" ht="15" hidden="1" customHeight="1" x14ac:dyDescent="0.3">
      <c r="A787" s="165" t="str">
        <f t="shared" si="119"/>
        <v>фото</v>
      </c>
      <c r="B787" s="227">
        <v>2107</v>
      </c>
      <c r="C787" s="228" t="s">
        <v>1028</v>
      </c>
      <c r="D787" s="61" t="s">
        <v>6</v>
      </c>
      <c r="E787" s="2" t="s">
        <v>10</v>
      </c>
      <c r="F787" s="225">
        <f t="shared" si="116"/>
        <v>160</v>
      </c>
      <c r="G787" s="13"/>
      <c r="H787" s="35"/>
      <c r="I787" s="14">
        <f t="shared" si="124"/>
        <v>0</v>
      </c>
      <c r="J787" s="69"/>
      <c r="K787" s="99">
        <v>160</v>
      </c>
      <c r="L787" s="70" t="str">
        <f t="shared" si="115"/>
        <v>нет в наличии</v>
      </c>
      <c r="M787" s="103" t="s">
        <v>1029</v>
      </c>
    </row>
    <row r="788" spans="1:13" s="54" customFormat="1" ht="15" customHeight="1" thickBot="1" x14ac:dyDescent="0.35">
      <c r="A788" s="166" t="str">
        <f t="shared" si="119"/>
        <v>фото</v>
      </c>
      <c r="B788" s="186">
        <v>108</v>
      </c>
      <c r="C788" s="4" t="s">
        <v>500</v>
      </c>
      <c r="D788" s="246" t="s">
        <v>25</v>
      </c>
      <c r="E788" s="1"/>
      <c r="F788" s="11">
        <f t="shared" si="116"/>
        <v>360</v>
      </c>
      <c r="G788" s="10"/>
      <c r="H788" s="60"/>
      <c r="I788" s="11">
        <f t="shared" si="124"/>
        <v>0</v>
      </c>
      <c r="J788" s="68"/>
      <c r="K788" s="99">
        <v>360</v>
      </c>
      <c r="L788" s="70" t="str">
        <f t="shared" ref="L788:L851" si="125">IF(E788="нет в наличии","нет в наличии",".")</f>
        <v>.</v>
      </c>
      <c r="M788" s="103" t="s">
        <v>1283</v>
      </c>
    </row>
    <row r="789" spans="1:13" s="49" customFormat="1" ht="15" hidden="1" customHeight="1" x14ac:dyDescent="0.35">
      <c r="A789" s="165" t="str">
        <f t="shared" si="119"/>
        <v>фото</v>
      </c>
      <c r="B789" s="185">
        <v>789</v>
      </c>
      <c r="C789" s="5" t="s">
        <v>501</v>
      </c>
      <c r="D789" s="61" t="s">
        <v>25</v>
      </c>
      <c r="E789" s="2" t="s">
        <v>10</v>
      </c>
      <c r="F789" s="14">
        <f t="shared" si="116"/>
        <v>1000</v>
      </c>
      <c r="G789" s="13"/>
      <c r="H789" s="35"/>
      <c r="I789" s="14">
        <f t="shared" si="124"/>
        <v>0</v>
      </c>
      <c r="J789" s="69"/>
      <c r="K789" s="226">
        <v>1000</v>
      </c>
      <c r="L789" s="70" t="str">
        <f t="shared" si="125"/>
        <v>нет в наличии</v>
      </c>
      <c r="M789" s="103" t="s">
        <v>1566</v>
      </c>
    </row>
    <row r="790" spans="1:13" s="49" customFormat="1" ht="15.75" hidden="1" customHeight="1" thickBot="1" x14ac:dyDescent="0.35">
      <c r="A790" s="165" t="str">
        <f t="shared" si="119"/>
        <v>фото</v>
      </c>
      <c r="B790" s="185">
        <v>2087</v>
      </c>
      <c r="C790" s="5" t="s">
        <v>988</v>
      </c>
      <c r="D790" s="62" t="s">
        <v>25</v>
      </c>
      <c r="E790" s="106" t="s">
        <v>10</v>
      </c>
      <c r="F790" s="14">
        <f t="shared" si="116"/>
        <v>525</v>
      </c>
      <c r="G790" s="15"/>
      <c r="H790" s="35"/>
      <c r="I790" s="63">
        <f t="shared" si="124"/>
        <v>0</v>
      </c>
      <c r="J790" s="69"/>
      <c r="K790" s="226">
        <v>525</v>
      </c>
      <c r="L790" s="70" t="str">
        <f t="shared" si="125"/>
        <v>нет в наличии</v>
      </c>
      <c r="M790" s="103" t="s">
        <v>1565</v>
      </c>
    </row>
    <row r="791" spans="1:13" s="49" customFormat="1" ht="13.5" customHeight="1" thickBot="1" x14ac:dyDescent="0.35">
      <c r="A791" s="158"/>
      <c r="B791" s="78"/>
      <c r="C791" s="8"/>
      <c r="D791" s="136"/>
      <c r="E791" s="212"/>
      <c r="F791" s="83"/>
      <c r="G791" s="84" t="s">
        <v>702</v>
      </c>
      <c r="H791" s="85">
        <f>SUM(H21:H790)</f>
        <v>0</v>
      </c>
      <c r="I791" s="86">
        <f>SUM(I21:I790)</f>
        <v>0</v>
      </c>
      <c r="J791" s="105"/>
      <c r="K791" s="101"/>
      <c r="L791" s="70" t="str">
        <f t="shared" si="125"/>
        <v>.</v>
      </c>
      <c r="M791" s="157"/>
    </row>
    <row r="792" spans="1:13" ht="21" customHeight="1" x14ac:dyDescent="0.3">
      <c r="A792" s="250" t="s">
        <v>1711</v>
      </c>
      <c r="B792" s="250" t="s">
        <v>1711</v>
      </c>
      <c r="C792" s="233" t="s">
        <v>506</v>
      </c>
      <c r="D792" s="251" t="s">
        <v>1711</v>
      </c>
      <c r="E792" s="252" t="s">
        <v>1711</v>
      </c>
      <c r="F792" s="154"/>
      <c r="G792" s="155"/>
      <c r="H792" s="169"/>
      <c r="I792" s="154"/>
      <c r="J792" s="254" t="s">
        <v>1711</v>
      </c>
      <c r="K792" s="100"/>
      <c r="L792" s="70" t="str">
        <f t="shared" si="125"/>
        <v>.</v>
      </c>
      <c r="M792" s="146"/>
    </row>
    <row r="793" spans="1:13" s="49" customFormat="1" ht="15" customHeight="1" x14ac:dyDescent="0.3">
      <c r="A793" s="166" t="str">
        <f>HYPERLINK("https://my-goldfish.ru/images/"&amp;M793,"фото")</f>
        <v>фото</v>
      </c>
      <c r="B793" s="186">
        <v>212</v>
      </c>
      <c r="C793" s="4" t="s">
        <v>982</v>
      </c>
      <c r="D793" s="247" t="s">
        <v>703</v>
      </c>
      <c r="E793" s="1"/>
      <c r="F793" s="11">
        <f t="shared" ref="F793" si="126">K793</f>
        <v>270</v>
      </c>
      <c r="G793" s="10"/>
      <c r="H793" s="60"/>
      <c r="I793" s="11">
        <f t="shared" ref="I793:I824" si="127">F793*H793</f>
        <v>0</v>
      </c>
      <c r="J793" s="68"/>
      <c r="K793" s="99">
        <v>270</v>
      </c>
      <c r="L793" s="70" t="str">
        <f t="shared" si="125"/>
        <v>.</v>
      </c>
      <c r="M793" s="104" t="s">
        <v>1573</v>
      </c>
    </row>
    <row r="794" spans="1:13" s="49" customFormat="1" ht="15" customHeight="1" x14ac:dyDescent="0.3">
      <c r="A794" s="166" t="str">
        <f>HYPERLINK("https://my-goldfish.ru/images/"&amp;M794,"фото")</f>
        <v>фото</v>
      </c>
      <c r="B794" s="186">
        <v>202</v>
      </c>
      <c r="C794" s="4" t="s">
        <v>983</v>
      </c>
      <c r="D794" s="247" t="s">
        <v>588</v>
      </c>
      <c r="E794" s="1"/>
      <c r="F794" s="11">
        <f t="shared" ref="F794:F857" si="128">K794</f>
        <v>390</v>
      </c>
      <c r="G794" s="10"/>
      <c r="H794" s="60"/>
      <c r="I794" s="11">
        <f t="shared" si="127"/>
        <v>0</v>
      </c>
      <c r="J794" s="68"/>
      <c r="K794" s="99">
        <v>390</v>
      </c>
      <c r="L794" s="70" t="str">
        <f t="shared" si="125"/>
        <v>.</v>
      </c>
      <c r="M794" s="104" t="s">
        <v>1574</v>
      </c>
    </row>
    <row r="795" spans="1:13" s="49" customFormat="1" ht="15" hidden="1" customHeight="1" x14ac:dyDescent="0.3">
      <c r="A795" s="12" t="e">
        <f>HYPERLINK("http://my-goldfish.ru/images/com_hikashop/upload/"&amp;#REF!,"фото")</f>
        <v>#REF!</v>
      </c>
      <c r="B795" s="227">
        <v>2074</v>
      </c>
      <c r="C795" s="228" t="s">
        <v>930</v>
      </c>
      <c r="D795" s="3" t="s">
        <v>703</v>
      </c>
      <c r="E795" s="2" t="s">
        <v>10</v>
      </c>
      <c r="F795" s="225">
        <f t="shared" si="128"/>
        <v>270</v>
      </c>
      <c r="G795" s="13"/>
      <c r="H795" s="35"/>
      <c r="I795" s="14">
        <f t="shared" si="127"/>
        <v>0</v>
      </c>
      <c r="J795" s="69"/>
      <c r="K795" s="99">
        <v>270</v>
      </c>
      <c r="L795" s="70" t="str">
        <f t="shared" si="125"/>
        <v>нет в наличии</v>
      </c>
      <c r="M795" s="126" t="s">
        <v>936</v>
      </c>
    </row>
    <row r="796" spans="1:13" s="49" customFormat="1" ht="15" hidden="1" customHeight="1" x14ac:dyDescent="0.3">
      <c r="A796" s="12" t="e">
        <f>HYPERLINK("http://my-goldfish.ru/images/com_hikashop/upload/"&amp;#REF!,"фото")</f>
        <v>#REF!</v>
      </c>
      <c r="B796" s="227">
        <v>1746</v>
      </c>
      <c r="C796" s="228" t="s">
        <v>507</v>
      </c>
      <c r="D796" s="3" t="s">
        <v>703</v>
      </c>
      <c r="E796" s="2" t="s">
        <v>10</v>
      </c>
      <c r="F796" s="225">
        <f t="shared" si="128"/>
        <v>270</v>
      </c>
      <c r="G796" s="13"/>
      <c r="H796" s="35"/>
      <c r="I796" s="14">
        <f t="shared" si="127"/>
        <v>0</v>
      </c>
      <c r="J796" s="69"/>
      <c r="K796" s="99">
        <v>270</v>
      </c>
      <c r="L796" s="70" t="str">
        <f t="shared" si="125"/>
        <v>нет в наличии</v>
      </c>
      <c r="M796" s="126" t="s">
        <v>508</v>
      </c>
    </row>
    <row r="797" spans="1:13" s="49" customFormat="1" ht="15" customHeight="1" x14ac:dyDescent="0.3">
      <c r="A797" s="166" t="str">
        <f>HYPERLINK("https://my-goldfish.ru/images/"&amp;M797,"фото")</f>
        <v>фото</v>
      </c>
      <c r="B797" s="186">
        <v>910</v>
      </c>
      <c r="C797" s="4" t="s">
        <v>509</v>
      </c>
      <c r="D797" s="247" t="s">
        <v>703</v>
      </c>
      <c r="E797" s="1"/>
      <c r="F797" s="11">
        <f t="shared" si="128"/>
        <v>270</v>
      </c>
      <c r="G797" s="10"/>
      <c r="H797" s="60"/>
      <c r="I797" s="11">
        <f t="shared" si="127"/>
        <v>0</v>
      </c>
      <c r="J797" s="68"/>
      <c r="K797" s="99">
        <v>270</v>
      </c>
      <c r="L797" s="70" t="str">
        <f t="shared" si="125"/>
        <v>.</v>
      </c>
      <c r="M797" s="118" t="s">
        <v>1567</v>
      </c>
    </row>
    <row r="798" spans="1:13" s="49" customFormat="1" ht="15" customHeight="1" x14ac:dyDescent="0.3">
      <c r="A798" s="166" t="str">
        <f>HYPERLINK("https://my-goldfish.ru/images/"&amp;M798,"фото")</f>
        <v>фото</v>
      </c>
      <c r="B798" s="186">
        <v>601</v>
      </c>
      <c r="C798" s="4" t="s">
        <v>510</v>
      </c>
      <c r="D798" s="247" t="s">
        <v>703</v>
      </c>
      <c r="E798" s="1"/>
      <c r="F798" s="11">
        <f t="shared" si="128"/>
        <v>270</v>
      </c>
      <c r="G798" s="10"/>
      <c r="H798" s="60"/>
      <c r="I798" s="11">
        <f t="shared" si="127"/>
        <v>0</v>
      </c>
      <c r="J798" s="68"/>
      <c r="K798" s="99">
        <v>270</v>
      </c>
      <c r="L798" s="70" t="str">
        <f t="shared" si="125"/>
        <v>.</v>
      </c>
      <c r="M798" s="118" t="s">
        <v>511</v>
      </c>
    </row>
    <row r="799" spans="1:13" s="49" customFormat="1" ht="15" hidden="1" customHeight="1" x14ac:dyDescent="0.3">
      <c r="A799" s="12" t="e">
        <f>HYPERLINK("http://my-goldfish.ru/images/com_hikashop/upload/"&amp;#REF!,"фото")</f>
        <v>#REF!</v>
      </c>
      <c r="B799" s="227">
        <v>2022</v>
      </c>
      <c r="C799" s="228" t="s">
        <v>1084</v>
      </c>
      <c r="D799" s="3" t="s">
        <v>703</v>
      </c>
      <c r="E799" s="2" t="s">
        <v>10</v>
      </c>
      <c r="F799" s="225">
        <f t="shared" si="128"/>
        <v>270</v>
      </c>
      <c r="G799" s="13"/>
      <c r="H799" s="35"/>
      <c r="I799" s="14">
        <f t="shared" si="127"/>
        <v>0</v>
      </c>
      <c r="J799" s="69"/>
      <c r="K799" s="99">
        <v>270</v>
      </c>
      <c r="L799" s="70" t="str">
        <f t="shared" si="125"/>
        <v>нет в наличии</v>
      </c>
      <c r="M799" s="126" t="s">
        <v>776</v>
      </c>
    </row>
    <row r="800" spans="1:13" s="49" customFormat="1" ht="15" customHeight="1" x14ac:dyDescent="0.3">
      <c r="A800" s="166" t="str">
        <f t="shared" ref="A800:A805" si="129">HYPERLINK("https://my-goldfish.ru/images/"&amp;M800,"фото")</f>
        <v>фото</v>
      </c>
      <c r="B800" s="186">
        <v>912</v>
      </c>
      <c r="C800" s="4" t="s">
        <v>512</v>
      </c>
      <c r="D800" s="247" t="s">
        <v>703</v>
      </c>
      <c r="E800" s="1"/>
      <c r="F800" s="11">
        <f t="shared" si="128"/>
        <v>270</v>
      </c>
      <c r="G800" s="10"/>
      <c r="H800" s="60"/>
      <c r="I800" s="11">
        <f t="shared" si="127"/>
        <v>0</v>
      </c>
      <c r="J800" s="68"/>
      <c r="K800" s="99">
        <v>270</v>
      </c>
      <c r="L800" s="70" t="str">
        <f t="shared" si="125"/>
        <v>.</v>
      </c>
      <c r="M800" s="117" t="s">
        <v>1575</v>
      </c>
    </row>
    <row r="801" spans="1:13" s="49" customFormat="1" ht="15" customHeight="1" x14ac:dyDescent="0.3">
      <c r="A801" s="166" t="str">
        <f t="shared" si="129"/>
        <v>фото</v>
      </c>
      <c r="B801" s="186">
        <v>911</v>
      </c>
      <c r="C801" s="4" t="s">
        <v>513</v>
      </c>
      <c r="D801" s="247" t="s">
        <v>703</v>
      </c>
      <c r="E801" s="1"/>
      <c r="F801" s="11">
        <f t="shared" si="128"/>
        <v>270</v>
      </c>
      <c r="G801" s="10"/>
      <c r="H801" s="60"/>
      <c r="I801" s="11">
        <f t="shared" si="127"/>
        <v>0</v>
      </c>
      <c r="J801" s="68"/>
      <c r="K801" s="99">
        <v>270</v>
      </c>
      <c r="L801" s="70" t="str">
        <f t="shared" si="125"/>
        <v>.</v>
      </c>
      <c r="M801" s="117" t="s">
        <v>1218</v>
      </c>
    </row>
    <row r="802" spans="1:13" s="49" customFormat="1" ht="15" customHeight="1" x14ac:dyDescent="0.3">
      <c r="A802" s="166" t="str">
        <f t="shared" si="129"/>
        <v>фото</v>
      </c>
      <c r="B802" s="186">
        <v>806</v>
      </c>
      <c r="C802" s="4" t="s">
        <v>514</v>
      </c>
      <c r="D802" s="247" t="s">
        <v>703</v>
      </c>
      <c r="E802" s="1"/>
      <c r="F802" s="11">
        <f t="shared" si="128"/>
        <v>270</v>
      </c>
      <c r="G802" s="10"/>
      <c r="H802" s="60"/>
      <c r="I802" s="11">
        <f t="shared" si="127"/>
        <v>0</v>
      </c>
      <c r="J802" s="68"/>
      <c r="K802" s="99">
        <v>270</v>
      </c>
      <c r="L802" s="70" t="str">
        <f t="shared" si="125"/>
        <v>.</v>
      </c>
      <c r="M802" s="115" t="s">
        <v>1568</v>
      </c>
    </row>
    <row r="803" spans="1:13" s="49" customFormat="1" ht="15" customHeight="1" x14ac:dyDescent="0.3">
      <c r="A803" s="166" t="str">
        <f t="shared" si="129"/>
        <v>фото</v>
      </c>
      <c r="B803" s="186">
        <v>1950</v>
      </c>
      <c r="C803" s="4" t="s">
        <v>515</v>
      </c>
      <c r="D803" s="247" t="s">
        <v>703</v>
      </c>
      <c r="E803" s="1"/>
      <c r="F803" s="11">
        <f t="shared" si="128"/>
        <v>270</v>
      </c>
      <c r="G803" s="10"/>
      <c r="H803" s="60"/>
      <c r="I803" s="11">
        <f t="shared" si="127"/>
        <v>0</v>
      </c>
      <c r="J803" s="68"/>
      <c r="K803" s="99">
        <v>270</v>
      </c>
      <c r="L803" s="70" t="str">
        <f t="shared" si="125"/>
        <v>.</v>
      </c>
      <c r="M803" s="116" t="s">
        <v>516</v>
      </c>
    </row>
    <row r="804" spans="1:13" s="49" customFormat="1" ht="15" customHeight="1" x14ac:dyDescent="0.3">
      <c r="A804" s="166" t="str">
        <f t="shared" si="129"/>
        <v>фото</v>
      </c>
      <c r="B804" s="186">
        <v>1951</v>
      </c>
      <c r="C804" s="4" t="s">
        <v>517</v>
      </c>
      <c r="D804" s="247" t="s">
        <v>703</v>
      </c>
      <c r="E804" s="1"/>
      <c r="F804" s="11">
        <f t="shared" si="128"/>
        <v>270</v>
      </c>
      <c r="G804" s="10"/>
      <c r="H804" s="60"/>
      <c r="I804" s="11">
        <f t="shared" si="127"/>
        <v>0</v>
      </c>
      <c r="J804" s="68"/>
      <c r="K804" s="99">
        <v>270</v>
      </c>
      <c r="L804" s="70" t="str">
        <f t="shared" si="125"/>
        <v>.</v>
      </c>
      <c r="M804" s="116" t="s">
        <v>518</v>
      </c>
    </row>
    <row r="805" spans="1:13" s="49" customFormat="1" ht="15" customHeight="1" x14ac:dyDescent="0.3">
      <c r="A805" s="166" t="str">
        <f t="shared" si="129"/>
        <v>фото</v>
      </c>
      <c r="B805" s="186">
        <v>810</v>
      </c>
      <c r="C805" s="4" t="s">
        <v>519</v>
      </c>
      <c r="D805" s="247" t="s">
        <v>703</v>
      </c>
      <c r="E805" s="1"/>
      <c r="F805" s="11">
        <f t="shared" si="128"/>
        <v>270</v>
      </c>
      <c r="G805" s="10"/>
      <c r="H805" s="60"/>
      <c r="I805" s="11">
        <f t="shared" si="127"/>
        <v>0</v>
      </c>
      <c r="J805" s="68"/>
      <c r="K805" s="99">
        <v>270</v>
      </c>
      <c r="L805" s="70" t="str">
        <f t="shared" si="125"/>
        <v>.</v>
      </c>
      <c r="M805" s="118" t="s">
        <v>1219</v>
      </c>
    </row>
    <row r="806" spans="1:13" s="49" customFormat="1" ht="15" hidden="1" customHeight="1" x14ac:dyDescent="0.3">
      <c r="A806" s="12" t="e">
        <f>HYPERLINK("http://my-goldfish.ru/images/com_hikashop/upload/"&amp;#REF!,"фото")</f>
        <v>#REF!</v>
      </c>
      <c r="B806" s="227">
        <v>2023</v>
      </c>
      <c r="C806" s="228" t="s">
        <v>778</v>
      </c>
      <c r="D806" s="3" t="s">
        <v>703</v>
      </c>
      <c r="E806" s="2" t="s">
        <v>10</v>
      </c>
      <c r="F806" s="225">
        <f t="shared" si="128"/>
        <v>270</v>
      </c>
      <c r="G806" s="13"/>
      <c r="H806" s="35"/>
      <c r="I806" s="14">
        <f t="shared" si="127"/>
        <v>0</v>
      </c>
      <c r="J806" s="69"/>
      <c r="K806" s="99">
        <v>270</v>
      </c>
      <c r="L806" s="70" t="str">
        <f t="shared" si="125"/>
        <v>нет в наличии</v>
      </c>
      <c r="M806" s="126" t="s">
        <v>777</v>
      </c>
    </row>
    <row r="807" spans="1:13" s="49" customFormat="1" ht="15" hidden="1" customHeight="1" x14ac:dyDescent="0.3">
      <c r="A807" s="12" t="e">
        <f>HYPERLINK("http://my-goldfish.ru/images/com_hikashop/upload/"&amp;#REF!,"фото")</f>
        <v>#REF!</v>
      </c>
      <c r="B807" s="227">
        <v>974</v>
      </c>
      <c r="C807" s="228" t="s">
        <v>520</v>
      </c>
      <c r="D807" s="3" t="s">
        <v>703</v>
      </c>
      <c r="E807" s="2" t="s">
        <v>10</v>
      </c>
      <c r="F807" s="225">
        <f t="shared" si="128"/>
        <v>270</v>
      </c>
      <c r="G807" s="13"/>
      <c r="H807" s="35"/>
      <c r="I807" s="14">
        <f t="shared" si="127"/>
        <v>0</v>
      </c>
      <c r="J807" s="69"/>
      <c r="K807" s="99">
        <v>270</v>
      </c>
      <c r="L807" s="70" t="str">
        <f t="shared" si="125"/>
        <v>нет в наличии</v>
      </c>
      <c r="M807" s="103" t="s">
        <v>727</v>
      </c>
    </row>
    <row r="808" spans="1:13" s="49" customFormat="1" ht="15" customHeight="1" x14ac:dyDescent="0.3">
      <c r="A808" s="166" t="str">
        <f t="shared" ref="A808" si="130">HYPERLINK("https://my-goldfish.ru/images/"&amp;M808,"фото")</f>
        <v>фото</v>
      </c>
      <c r="B808" s="186">
        <v>303</v>
      </c>
      <c r="C808" s="4" t="s">
        <v>781</v>
      </c>
      <c r="D808" s="247" t="s">
        <v>524</v>
      </c>
      <c r="E808" s="1"/>
      <c r="F808" s="11">
        <f t="shared" si="128"/>
        <v>290</v>
      </c>
      <c r="G808" s="10"/>
      <c r="H808" s="60"/>
      <c r="I808" s="11">
        <f t="shared" si="127"/>
        <v>0</v>
      </c>
      <c r="J808" s="68"/>
      <c r="K808" s="99">
        <v>290</v>
      </c>
      <c r="L808" s="70" t="str">
        <f t="shared" si="125"/>
        <v>.</v>
      </c>
      <c r="M808" s="108" t="s">
        <v>521</v>
      </c>
    </row>
    <row r="809" spans="1:13" s="49" customFormat="1" ht="15" hidden="1" customHeight="1" x14ac:dyDescent="0.3">
      <c r="A809" s="165" t="e">
        <f>HYPERLINK("https://my-goldfish.ru/images/"&amp;#REF!,"фото")</f>
        <v>#REF!</v>
      </c>
      <c r="B809" s="227">
        <v>201</v>
      </c>
      <c r="C809" s="228" t="s">
        <v>650</v>
      </c>
      <c r="D809" s="3" t="s">
        <v>524</v>
      </c>
      <c r="E809" s="2" t="s">
        <v>10</v>
      </c>
      <c r="F809" s="225">
        <f t="shared" si="128"/>
        <v>390</v>
      </c>
      <c r="G809" s="13"/>
      <c r="H809" s="35"/>
      <c r="I809" s="14">
        <f t="shared" si="127"/>
        <v>0</v>
      </c>
      <c r="J809" s="69"/>
      <c r="K809" s="99">
        <v>390</v>
      </c>
      <c r="L809" s="70" t="str">
        <f t="shared" si="125"/>
        <v>нет в наличии</v>
      </c>
      <c r="M809" s="104" t="s">
        <v>521</v>
      </c>
    </row>
    <row r="810" spans="1:13" s="49" customFormat="1" ht="15" hidden="1" customHeight="1" x14ac:dyDescent="0.3">
      <c r="A810" s="165" t="e">
        <f>HYPERLINK("https://my-goldfish.ru/images/"&amp;#REF!,"фото")</f>
        <v>#REF!</v>
      </c>
      <c r="B810" s="227">
        <v>681</v>
      </c>
      <c r="C810" s="228" t="s">
        <v>651</v>
      </c>
      <c r="D810" s="3" t="s">
        <v>524</v>
      </c>
      <c r="E810" s="2" t="s">
        <v>10</v>
      </c>
      <c r="F810" s="225">
        <f t="shared" si="128"/>
        <v>590</v>
      </c>
      <c r="G810" s="13"/>
      <c r="H810" s="35"/>
      <c r="I810" s="14">
        <f t="shared" si="127"/>
        <v>0</v>
      </c>
      <c r="J810" s="69"/>
      <c r="K810" s="99">
        <v>590</v>
      </c>
      <c r="L810" s="70" t="str">
        <f t="shared" si="125"/>
        <v>нет в наличии</v>
      </c>
      <c r="M810" s="104" t="s">
        <v>521</v>
      </c>
    </row>
    <row r="811" spans="1:13" s="49" customFormat="1" ht="15" customHeight="1" x14ac:dyDescent="0.3">
      <c r="A811" s="166" t="str">
        <f t="shared" ref="A811" si="131">HYPERLINK("https://my-goldfish.ru/images/"&amp;M811,"фото")</f>
        <v>фото</v>
      </c>
      <c r="B811" s="186">
        <v>462</v>
      </c>
      <c r="C811" s="4" t="s">
        <v>782</v>
      </c>
      <c r="D811" s="247" t="s">
        <v>524</v>
      </c>
      <c r="E811" s="1"/>
      <c r="F811" s="11">
        <f t="shared" si="128"/>
        <v>290</v>
      </c>
      <c r="G811" s="10"/>
      <c r="H811" s="60"/>
      <c r="I811" s="11">
        <f t="shared" si="127"/>
        <v>0</v>
      </c>
      <c r="J811" s="68"/>
      <c r="K811" s="99">
        <v>290</v>
      </c>
      <c r="L811" s="70" t="str">
        <f t="shared" si="125"/>
        <v>.</v>
      </c>
      <c r="M811" s="108" t="s">
        <v>1220</v>
      </c>
    </row>
    <row r="812" spans="1:13" s="49" customFormat="1" ht="15" hidden="1" customHeight="1" x14ac:dyDescent="0.3">
      <c r="A812" s="165" t="e">
        <f>HYPERLINK("https://my-goldfish.ru/images/"&amp;#REF!,"фото")</f>
        <v>#REF!</v>
      </c>
      <c r="B812" s="227">
        <v>682</v>
      </c>
      <c r="C812" s="228" t="s">
        <v>652</v>
      </c>
      <c r="D812" s="3" t="s">
        <v>524</v>
      </c>
      <c r="E812" s="2" t="s">
        <v>10</v>
      </c>
      <c r="F812" s="225">
        <f t="shared" si="128"/>
        <v>410</v>
      </c>
      <c r="G812" s="13"/>
      <c r="H812" s="35"/>
      <c r="I812" s="14">
        <f t="shared" si="127"/>
        <v>0</v>
      </c>
      <c r="J812" s="69"/>
      <c r="K812" s="99">
        <v>410</v>
      </c>
      <c r="L812" s="70" t="str">
        <f t="shared" si="125"/>
        <v>нет в наличии</v>
      </c>
      <c r="M812" s="108" t="s">
        <v>1220</v>
      </c>
    </row>
    <row r="813" spans="1:13" s="49" customFormat="1" ht="15" customHeight="1" x14ac:dyDescent="0.3">
      <c r="A813" s="166" t="str">
        <f t="shared" ref="A813" si="132">HYPERLINK("https://my-goldfish.ru/images/"&amp;M813,"фото")</f>
        <v>фото</v>
      </c>
      <c r="B813" s="186">
        <v>261</v>
      </c>
      <c r="C813" s="4" t="s">
        <v>523</v>
      </c>
      <c r="D813" s="247" t="s">
        <v>524</v>
      </c>
      <c r="E813" s="1"/>
      <c r="F813" s="11">
        <f t="shared" si="128"/>
        <v>290</v>
      </c>
      <c r="G813" s="10"/>
      <c r="H813" s="60"/>
      <c r="I813" s="11">
        <f t="shared" si="127"/>
        <v>0</v>
      </c>
      <c r="J813" s="68"/>
      <c r="K813" s="99">
        <v>290</v>
      </c>
      <c r="L813" s="70" t="str">
        <f t="shared" si="125"/>
        <v>.</v>
      </c>
      <c r="M813" s="108" t="s">
        <v>1221</v>
      </c>
    </row>
    <row r="814" spans="1:13" s="49" customFormat="1" ht="15" hidden="1" customHeight="1" x14ac:dyDescent="0.3">
      <c r="A814" s="12" t="e">
        <f>HYPERLINK("http://my-goldfish.ru/images/com_hikashop/upload/"&amp;#REF!,"фото")</f>
        <v>#REF!</v>
      </c>
      <c r="B814" s="185">
        <v>970</v>
      </c>
      <c r="C814" s="5" t="s">
        <v>525</v>
      </c>
      <c r="D814" s="3" t="s">
        <v>505</v>
      </c>
      <c r="E814" s="2" t="s">
        <v>10</v>
      </c>
      <c r="F814" s="14">
        <f t="shared" si="128"/>
        <v>700</v>
      </c>
      <c r="G814" s="13"/>
      <c r="H814" s="35"/>
      <c r="I814" s="14">
        <f t="shared" si="127"/>
        <v>0</v>
      </c>
      <c r="J814" s="69"/>
      <c r="K814" s="226">
        <v>700</v>
      </c>
      <c r="L814" s="70" t="str">
        <f t="shared" si="125"/>
        <v>нет в наличии</v>
      </c>
      <c r="M814" s="126" t="s">
        <v>526</v>
      </c>
    </row>
    <row r="815" spans="1:13" s="49" customFormat="1" ht="15" hidden="1" customHeight="1" x14ac:dyDescent="0.3">
      <c r="A815" s="12" t="e">
        <f>HYPERLINK("http://my-goldfish.ru/images/com_hikashop/upload/"&amp;#REF!,"фото")</f>
        <v>#REF!</v>
      </c>
      <c r="B815" s="185">
        <v>980</v>
      </c>
      <c r="C815" s="5" t="s">
        <v>527</v>
      </c>
      <c r="D815" s="3" t="s">
        <v>505</v>
      </c>
      <c r="E815" s="2" t="s">
        <v>10</v>
      </c>
      <c r="F815" s="14">
        <f t="shared" si="128"/>
        <v>900</v>
      </c>
      <c r="G815" s="13"/>
      <c r="H815" s="35"/>
      <c r="I815" s="14">
        <f t="shared" si="127"/>
        <v>0</v>
      </c>
      <c r="J815" s="69"/>
      <c r="K815" s="226">
        <v>900</v>
      </c>
      <c r="L815" s="70" t="str">
        <f t="shared" si="125"/>
        <v>нет в наличии</v>
      </c>
      <c r="M815" s="126" t="s">
        <v>528</v>
      </c>
    </row>
    <row r="816" spans="1:13" s="49" customFormat="1" ht="15" hidden="1" customHeight="1" x14ac:dyDescent="0.3">
      <c r="A816" s="12" t="e">
        <f>HYPERLINK("http://my-goldfish.ru/images/com_hikashop/upload/"&amp;#REF!,"фото")</f>
        <v>#REF!</v>
      </c>
      <c r="B816" s="185">
        <v>971</v>
      </c>
      <c r="C816" s="5" t="s">
        <v>529</v>
      </c>
      <c r="D816" s="3" t="s">
        <v>505</v>
      </c>
      <c r="E816" s="2" t="s">
        <v>10</v>
      </c>
      <c r="F816" s="14">
        <f t="shared" si="128"/>
        <v>900</v>
      </c>
      <c r="G816" s="13"/>
      <c r="H816" s="35"/>
      <c r="I816" s="14">
        <f t="shared" si="127"/>
        <v>0</v>
      </c>
      <c r="J816" s="69"/>
      <c r="K816" s="226">
        <v>900</v>
      </c>
      <c r="L816" s="70" t="str">
        <f t="shared" si="125"/>
        <v>нет в наличии</v>
      </c>
      <c r="M816" s="126" t="s">
        <v>530</v>
      </c>
    </row>
    <row r="817" spans="1:13" s="49" customFormat="1" ht="15" hidden="1" customHeight="1" x14ac:dyDescent="0.3">
      <c r="A817" s="12" t="e">
        <f>HYPERLINK("http://my-goldfish.ru/images/com_hikashop/upload/"&amp;#REF!,"фото")</f>
        <v>#REF!</v>
      </c>
      <c r="B817" s="185">
        <v>235</v>
      </c>
      <c r="C817" s="5" t="s">
        <v>925</v>
      </c>
      <c r="D817" s="3" t="s">
        <v>505</v>
      </c>
      <c r="E817" s="2" t="s">
        <v>10</v>
      </c>
      <c r="F817" s="14">
        <f t="shared" si="128"/>
        <v>1200</v>
      </c>
      <c r="G817" s="13"/>
      <c r="H817" s="35"/>
      <c r="I817" s="14">
        <f t="shared" si="127"/>
        <v>0</v>
      </c>
      <c r="J817" s="69"/>
      <c r="K817" s="226">
        <v>1200</v>
      </c>
      <c r="L817" s="70" t="str">
        <f t="shared" si="125"/>
        <v>нет в наличии</v>
      </c>
      <c r="M817" s="126" t="s">
        <v>522</v>
      </c>
    </row>
    <row r="818" spans="1:13" s="49" customFormat="1" ht="15" hidden="1" customHeight="1" x14ac:dyDescent="0.3">
      <c r="A818" s="12" t="e">
        <f>HYPERLINK("http://my-goldfish.ru/images/com_hikashop/upload/"&amp;#REF!,"фото")</f>
        <v>#REF!</v>
      </c>
      <c r="B818" s="185">
        <v>969</v>
      </c>
      <c r="C818" s="5" t="s">
        <v>531</v>
      </c>
      <c r="D818" s="3" t="s">
        <v>524</v>
      </c>
      <c r="E818" s="2" t="s">
        <v>10</v>
      </c>
      <c r="F818" s="14">
        <f t="shared" si="128"/>
        <v>250</v>
      </c>
      <c r="G818" s="13"/>
      <c r="H818" s="35"/>
      <c r="I818" s="14">
        <f t="shared" si="127"/>
        <v>0</v>
      </c>
      <c r="J818" s="69"/>
      <c r="K818" s="226">
        <v>250</v>
      </c>
      <c r="L818" s="70" t="str">
        <f t="shared" si="125"/>
        <v>нет в наличии</v>
      </c>
      <c r="M818" s="126" t="s">
        <v>532</v>
      </c>
    </row>
    <row r="819" spans="1:13" s="49" customFormat="1" ht="15" hidden="1" customHeight="1" x14ac:dyDescent="0.3">
      <c r="A819" s="12" t="e">
        <f>HYPERLINK("http://my-goldfish.ru/images/com_hikashop/upload/"&amp;#REF!,"фото")</f>
        <v>#REF!</v>
      </c>
      <c r="B819" s="227">
        <v>2027</v>
      </c>
      <c r="C819" s="228" t="s">
        <v>761</v>
      </c>
      <c r="D819" s="3" t="s">
        <v>703</v>
      </c>
      <c r="E819" s="2" t="s">
        <v>10</v>
      </c>
      <c r="F819" s="225">
        <f t="shared" si="128"/>
        <v>270</v>
      </c>
      <c r="G819" s="13"/>
      <c r="H819" s="35"/>
      <c r="I819" s="14">
        <f t="shared" si="127"/>
        <v>0</v>
      </c>
      <c r="J819" s="69"/>
      <c r="K819" s="99">
        <v>270</v>
      </c>
      <c r="L819" s="70" t="str">
        <f t="shared" si="125"/>
        <v>нет в наличии</v>
      </c>
      <c r="M819" s="103" t="s">
        <v>775</v>
      </c>
    </row>
    <row r="820" spans="1:13" s="49" customFormat="1" ht="15" hidden="1" customHeight="1" x14ac:dyDescent="0.3">
      <c r="A820" s="12" t="e">
        <f>HYPERLINK("http://my-goldfish.ru/images/com_hikashop/upload/"&amp;#REF!,"фото")</f>
        <v>#REF!</v>
      </c>
      <c r="B820" s="227">
        <v>2060</v>
      </c>
      <c r="C820" s="228" t="s">
        <v>901</v>
      </c>
      <c r="D820" s="3" t="s">
        <v>703</v>
      </c>
      <c r="E820" s="2" t="s">
        <v>10</v>
      </c>
      <c r="F820" s="225">
        <f t="shared" si="128"/>
        <v>270</v>
      </c>
      <c r="G820" s="13"/>
      <c r="H820" s="35"/>
      <c r="I820" s="14">
        <f t="shared" si="127"/>
        <v>0</v>
      </c>
      <c r="J820" s="69"/>
      <c r="K820" s="99">
        <v>270</v>
      </c>
      <c r="L820" s="70" t="str">
        <f t="shared" si="125"/>
        <v>нет в наличии</v>
      </c>
      <c r="M820" s="103" t="s">
        <v>908</v>
      </c>
    </row>
    <row r="821" spans="1:13" s="49" customFormat="1" ht="15" hidden="1" customHeight="1" x14ac:dyDescent="0.3">
      <c r="A821" s="165" t="e">
        <f>HYPERLINK("https://my-goldfish.ru/images/"&amp;#REF!,"фото")</f>
        <v>#REF!</v>
      </c>
      <c r="B821" s="227">
        <v>2024</v>
      </c>
      <c r="C821" s="228" t="s">
        <v>774</v>
      </c>
      <c r="D821" s="3" t="s">
        <v>703</v>
      </c>
      <c r="E821" s="2" t="s">
        <v>10</v>
      </c>
      <c r="F821" s="225">
        <f t="shared" si="128"/>
        <v>270</v>
      </c>
      <c r="G821" s="13"/>
      <c r="H821" s="35"/>
      <c r="I821" s="14">
        <f t="shared" si="127"/>
        <v>0</v>
      </c>
      <c r="J821" s="69"/>
      <c r="K821" s="99">
        <v>270</v>
      </c>
      <c r="L821" s="70" t="str">
        <f t="shared" si="125"/>
        <v>нет в наличии</v>
      </c>
      <c r="M821" s="115" t="s">
        <v>1569</v>
      </c>
    </row>
    <row r="822" spans="1:13" s="49" customFormat="1" ht="15" customHeight="1" x14ac:dyDescent="0.3">
      <c r="A822" s="166" t="str">
        <f t="shared" ref="A822:A823" si="133">HYPERLINK("https://my-goldfish.ru/images/"&amp;M822,"фото")</f>
        <v>фото</v>
      </c>
      <c r="B822" s="186">
        <v>807</v>
      </c>
      <c r="C822" s="4" t="s">
        <v>533</v>
      </c>
      <c r="D822" s="247" t="s">
        <v>703</v>
      </c>
      <c r="E822" s="1"/>
      <c r="F822" s="11">
        <f t="shared" si="128"/>
        <v>270</v>
      </c>
      <c r="G822" s="10"/>
      <c r="H822" s="60"/>
      <c r="I822" s="11">
        <f t="shared" si="127"/>
        <v>0</v>
      </c>
      <c r="J822" s="68"/>
      <c r="K822" s="99">
        <v>270</v>
      </c>
      <c r="L822" s="70" t="str">
        <f t="shared" si="125"/>
        <v>.</v>
      </c>
      <c r="M822" s="115" t="s">
        <v>1569</v>
      </c>
    </row>
    <row r="823" spans="1:13" s="49" customFormat="1" ht="15" customHeight="1" x14ac:dyDescent="0.3">
      <c r="A823" s="166" t="str">
        <f t="shared" si="133"/>
        <v>фото</v>
      </c>
      <c r="B823" s="186">
        <v>930</v>
      </c>
      <c r="C823" s="4" t="s">
        <v>534</v>
      </c>
      <c r="D823" s="247" t="s">
        <v>703</v>
      </c>
      <c r="E823" s="1"/>
      <c r="F823" s="11">
        <f t="shared" si="128"/>
        <v>270</v>
      </c>
      <c r="G823" s="10"/>
      <c r="H823" s="60"/>
      <c r="I823" s="11">
        <f t="shared" si="127"/>
        <v>0</v>
      </c>
      <c r="J823" s="68"/>
      <c r="K823" s="99">
        <v>270</v>
      </c>
      <c r="L823" s="70" t="str">
        <f t="shared" si="125"/>
        <v>.</v>
      </c>
      <c r="M823" s="117" t="s">
        <v>1222</v>
      </c>
    </row>
    <row r="824" spans="1:13" s="49" customFormat="1" ht="15" hidden="1" customHeight="1" x14ac:dyDescent="0.3">
      <c r="A824" s="165" t="e">
        <f>HYPERLINK("https://my-goldfish.ru/images/"&amp;#REF!,"фото")</f>
        <v>#REF!</v>
      </c>
      <c r="B824" s="227">
        <v>913</v>
      </c>
      <c r="C824" s="228" t="s">
        <v>535</v>
      </c>
      <c r="D824" s="3" t="s">
        <v>703</v>
      </c>
      <c r="E824" s="2" t="s">
        <v>10</v>
      </c>
      <c r="F824" s="225">
        <f t="shared" si="128"/>
        <v>270</v>
      </c>
      <c r="G824" s="13"/>
      <c r="H824" s="35"/>
      <c r="I824" s="14">
        <f t="shared" si="127"/>
        <v>0</v>
      </c>
      <c r="J824" s="69"/>
      <c r="K824" s="99">
        <v>270</v>
      </c>
      <c r="L824" s="70" t="str">
        <f t="shared" si="125"/>
        <v>нет в наличии</v>
      </c>
      <c r="M824" s="103" t="s">
        <v>1594</v>
      </c>
    </row>
    <row r="825" spans="1:13" s="49" customFormat="1" ht="15" hidden="1" customHeight="1" x14ac:dyDescent="0.3">
      <c r="A825" s="12" t="e">
        <f>HYPERLINK("http://my-goldfish.ru/images/com_hikashop/upload/"&amp;#REF!,"фото")</f>
        <v>#REF!</v>
      </c>
      <c r="B825" s="227">
        <v>2065</v>
      </c>
      <c r="C825" s="228" t="s">
        <v>915</v>
      </c>
      <c r="D825" s="3" t="s">
        <v>703</v>
      </c>
      <c r="E825" s="2" t="s">
        <v>10</v>
      </c>
      <c r="F825" s="225">
        <f t="shared" si="128"/>
        <v>270</v>
      </c>
      <c r="G825" s="13"/>
      <c r="H825" s="35"/>
      <c r="I825" s="14">
        <f t="shared" ref="I825:I856" si="134">F825*H825</f>
        <v>0</v>
      </c>
      <c r="J825" s="69"/>
      <c r="K825" s="99">
        <v>270</v>
      </c>
      <c r="L825" s="70" t="str">
        <f t="shared" si="125"/>
        <v>нет в наличии</v>
      </c>
      <c r="M825" s="103" t="s">
        <v>916</v>
      </c>
    </row>
    <row r="826" spans="1:13" s="49" customFormat="1" ht="15" hidden="1" customHeight="1" x14ac:dyDescent="0.3">
      <c r="A826" s="12" t="e">
        <f>HYPERLINK("http://my-goldfish.ru/images/com_hikashop/upload/"&amp;#REF!,"фото")</f>
        <v>#REF!</v>
      </c>
      <c r="B826" s="185">
        <v>972</v>
      </c>
      <c r="C826" s="5" t="s">
        <v>536</v>
      </c>
      <c r="D826" s="3" t="s">
        <v>505</v>
      </c>
      <c r="E826" s="2" t="s">
        <v>10</v>
      </c>
      <c r="F826" s="14">
        <f t="shared" si="128"/>
        <v>850</v>
      </c>
      <c r="G826" s="13"/>
      <c r="H826" s="35"/>
      <c r="I826" s="14">
        <f t="shared" si="134"/>
        <v>0</v>
      </c>
      <c r="J826" s="69"/>
      <c r="K826" s="226">
        <v>850</v>
      </c>
      <c r="L826" s="70" t="str">
        <f t="shared" si="125"/>
        <v>нет в наличии</v>
      </c>
      <c r="M826" s="126" t="s">
        <v>537</v>
      </c>
    </row>
    <row r="827" spans="1:13" s="49" customFormat="1" ht="15" customHeight="1" x14ac:dyDescent="0.3">
      <c r="A827" s="166" t="str">
        <f t="shared" ref="A827:A840" si="135">HYPERLINK("https://my-goldfish.ru/images/"&amp;M827,"фото")</f>
        <v>фото</v>
      </c>
      <c r="B827" s="186">
        <v>1288</v>
      </c>
      <c r="C827" s="4" t="s">
        <v>538</v>
      </c>
      <c r="D827" s="247" t="s">
        <v>703</v>
      </c>
      <c r="E827" s="1"/>
      <c r="F827" s="11">
        <f t="shared" si="128"/>
        <v>350</v>
      </c>
      <c r="G827" s="10"/>
      <c r="H827" s="60"/>
      <c r="I827" s="11">
        <f t="shared" si="134"/>
        <v>0</v>
      </c>
      <c r="J827" s="68"/>
      <c r="K827" s="99">
        <v>350</v>
      </c>
      <c r="L827" s="70" t="str">
        <f t="shared" si="125"/>
        <v>.</v>
      </c>
      <c r="M827" s="118" t="s">
        <v>539</v>
      </c>
    </row>
    <row r="828" spans="1:13" s="49" customFormat="1" ht="15" hidden="1" customHeight="1" x14ac:dyDescent="0.3">
      <c r="A828" s="12" t="e">
        <f>HYPERLINK("http://my-goldfish.ru/images/com_hikashop/upload/"&amp;#REF!,"фото")</f>
        <v>#REF!</v>
      </c>
      <c r="B828" s="227">
        <v>2076</v>
      </c>
      <c r="C828" s="228" t="s">
        <v>932</v>
      </c>
      <c r="D828" s="3" t="s">
        <v>703</v>
      </c>
      <c r="E828" s="2" t="s">
        <v>10</v>
      </c>
      <c r="F828" s="225">
        <f t="shared" si="128"/>
        <v>480</v>
      </c>
      <c r="G828" s="13"/>
      <c r="H828" s="35"/>
      <c r="I828" s="14">
        <f t="shared" si="134"/>
        <v>0</v>
      </c>
      <c r="J828" s="69"/>
      <c r="K828" s="99">
        <v>480</v>
      </c>
      <c r="L828" s="70" t="str">
        <f t="shared" si="125"/>
        <v>нет в наличии</v>
      </c>
      <c r="M828" s="126" t="s">
        <v>937</v>
      </c>
    </row>
    <row r="829" spans="1:13" s="49" customFormat="1" ht="15" hidden="1" customHeight="1" x14ac:dyDescent="0.3">
      <c r="A829" s="165" t="str">
        <f t="shared" si="135"/>
        <v>фото</v>
      </c>
      <c r="B829" s="185">
        <v>1954</v>
      </c>
      <c r="C829" s="5" t="s">
        <v>540</v>
      </c>
      <c r="D829" s="3" t="s">
        <v>703</v>
      </c>
      <c r="E829" s="2" t="s">
        <v>10</v>
      </c>
      <c r="F829" s="14">
        <f t="shared" si="128"/>
        <v>270</v>
      </c>
      <c r="G829" s="13"/>
      <c r="H829" s="35"/>
      <c r="I829" s="14">
        <f t="shared" si="134"/>
        <v>0</v>
      </c>
      <c r="J829" s="69"/>
      <c r="K829" s="99">
        <v>270</v>
      </c>
      <c r="L829" s="70" t="str">
        <f t="shared" si="125"/>
        <v>нет в наличии</v>
      </c>
      <c r="M829" s="116" t="s">
        <v>541</v>
      </c>
    </row>
    <row r="830" spans="1:13" s="49" customFormat="1" ht="15" hidden="1" customHeight="1" x14ac:dyDescent="0.3">
      <c r="A830" s="165" t="str">
        <f t="shared" si="135"/>
        <v>фото</v>
      </c>
      <c r="B830" s="227">
        <v>914</v>
      </c>
      <c r="C830" s="228" t="s">
        <v>542</v>
      </c>
      <c r="D830" s="3" t="s">
        <v>703</v>
      </c>
      <c r="E830" s="2" t="s">
        <v>10</v>
      </c>
      <c r="F830" s="225">
        <f t="shared" si="128"/>
        <v>270</v>
      </c>
      <c r="G830" s="13"/>
      <c r="H830" s="35"/>
      <c r="I830" s="14">
        <f t="shared" si="134"/>
        <v>0</v>
      </c>
      <c r="J830" s="69"/>
      <c r="K830" s="99">
        <v>270</v>
      </c>
      <c r="L830" s="70" t="str">
        <f t="shared" si="125"/>
        <v>нет в наличии</v>
      </c>
      <c r="M830" s="115" t="s">
        <v>1223</v>
      </c>
    </row>
    <row r="831" spans="1:13" s="49" customFormat="1" ht="15" hidden="1" customHeight="1" x14ac:dyDescent="0.3">
      <c r="A831" s="165" t="e">
        <f>HYPERLINK("https://my-goldfish.ru/images/"&amp;#REF!,"фото")</f>
        <v>#REF!</v>
      </c>
      <c r="B831" s="227">
        <v>660</v>
      </c>
      <c r="C831" s="228" t="s">
        <v>542</v>
      </c>
      <c r="D831" s="3" t="s">
        <v>524</v>
      </c>
      <c r="E831" s="2" t="s">
        <v>10</v>
      </c>
      <c r="F831" s="225">
        <f t="shared" si="128"/>
        <v>100</v>
      </c>
      <c r="G831" s="13"/>
      <c r="H831" s="35"/>
      <c r="I831" s="14">
        <f t="shared" si="134"/>
        <v>0</v>
      </c>
      <c r="J831" s="69"/>
      <c r="K831" s="99">
        <v>100</v>
      </c>
      <c r="L831" s="70" t="str">
        <f t="shared" si="125"/>
        <v>нет в наличии</v>
      </c>
      <c r="M831" s="108" t="s">
        <v>1223</v>
      </c>
    </row>
    <row r="832" spans="1:13" s="49" customFormat="1" ht="15" hidden="1" customHeight="1" x14ac:dyDescent="0.3">
      <c r="A832" s="165" t="str">
        <f t="shared" si="135"/>
        <v>фото</v>
      </c>
      <c r="B832" s="227">
        <v>1284</v>
      </c>
      <c r="C832" s="228" t="s">
        <v>543</v>
      </c>
      <c r="D832" s="3" t="s">
        <v>703</v>
      </c>
      <c r="E832" s="2" t="s">
        <v>10</v>
      </c>
      <c r="F832" s="225">
        <f t="shared" si="128"/>
        <v>270</v>
      </c>
      <c r="G832" s="13"/>
      <c r="H832" s="35"/>
      <c r="I832" s="14">
        <f t="shared" si="134"/>
        <v>0</v>
      </c>
      <c r="J832" s="69"/>
      <c r="K832" s="99">
        <v>270</v>
      </c>
      <c r="L832" s="70" t="str">
        <f t="shared" si="125"/>
        <v>нет в наличии</v>
      </c>
      <c r="M832" s="116" t="s">
        <v>544</v>
      </c>
    </row>
    <row r="833" spans="1:13" s="49" customFormat="1" ht="15" hidden="1" customHeight="1" x14ac:dyDescent="0.3">
      <c r="A833" s="165" t="e">
        <f>HYPERLINK("https://my-goldfish.ru/images/"&amp;#REF!,"фото")</f>
        <v>#REF!</v>
      </c>
      <c r="B833" s="227">
        <v>1952</v>
      </c>
      <c r="C833" s="228" t="s">
        <v>1085</v>
      </c>
      <c r="D833" s="3" t="s">
        <v>703</v>
      </c>
      <c r="E833" s="2" t="s">
        <v>10</v>
      </c>
      <c r="F833" s="225">
        <f t="shared" si="128"/>
        <v>270</v>
      </c>
      <c r="G833" s="13"/>
      <c r="H833" s="35"/>
      <c r="I833" s="14">
        <f t="shared" si="134"/>
        <v>0</v>
      </c>
      <c r="J833" s="69"/>
      <c r="K833" s="99">
        <v>270</v>
      </c>
      <c r="L833" s="70" t="str">
        <f t="shared" si="125"/>
        <v>нет в наличии</v>
      </c>
      <c r="M833" s="116" t="s">
        <v>1624</v>
      </c>
    </row>
    <row r="834" spans="1:13" s="49" customFormat="1" ht="15" hidden="1" customHeight="1" x14ac:dyDescent="0.3">
      <c r="A834" s="165" t="str">
        <f t="shared" si="135"/>
        <v>фото</v>
      </c>
      <c r="B834" s="227">
        <v>801</v>
      </c>
      <c r="C834" s="228" t="s">
        <v>653</v>
      </c>
      <c r="D834" s="3" t="s">
        <v>703</v>
      </c>
      <c r="E834" s="2" t="s">
        <v>10</v>
      </c>
      <c r="F834" s="225">
        <f t="shared" si="128"/>
        <v>270</v>
      </c>
      <c r="G834" s="13"/>
      <c r="H834" s="35"/>
      <c r="I834" s="14">
        <f t="shared" si="134"/>
        <v>0</v>
      </c>
      <c r="J834" s="69"/>
      <c r="K834" s="99">
        <v>270</v>
      </c>
      <c r="L834" s="70" t="str">
        <f t="shared" si="125"/>
        <v>нет в наличии</v>
      </c>
      <c r="M834" s="117" t="s">
        <v>1625</v>
      </c>
    </row>
    <row r="835" spans="1:13" s="49" customFormat="1" ht="15" hidden="1" customHeight="1" x14ac:dyDescent="0.3">
      <c r="A835" s="165" t="str">
        <f t="shared" si="135"/>
        <v>фото</v>
      </c>
      <c r="B835" s="227">
        <v>581</v>
      </c>
      <c r="C835" s="228" t="s">
        <v>545</v>
      </c>
      <c r="D835" s="3" t="s">
        <v>703</v>
      </c>
      <c r="E835" s="2" t="s">
        <v>10</v>
      </c>
      <c r="F835" s="225">
        <f t="shared" si="128"/>
        <v>270</v>
      </c>
      <c r="G835" s="13"/>
      <c r="H835" s="35"/>
      <c r="I835" s="14">
        <f t="shared" si="134"/>
        <v>0</v>
      </c>
      <c r="J835" s="69"/>
      <c r="K835" s="99">
        <v>270</v>
      </c>
      <c r="L835" s="70" t="str">
        <f t="shared" si="125"/>
        <v>нет в наличии</v>
      </c>
      <c r="M835" s="116" t="s">
        <v>1224</v>
      </c>
    </row>
    <row r="836" spans="1:13" s="49" customFormat="1" ht="15" hidden="1" customHeight="1" x14ac:dyDescent="0.3">
      <c r="A836" s="12" t="e">
        <f>HYPERLINK("http://my-goldfish.ru/images/com_hikashop/upload/"&amp;#REF!,"фото")</f>
        <v>#REF!</v>
      </c>
      <c r="B836" s="227">
        <v>1283</v>
      </c>
      <c r="C836" s="228" t="s">
        <v>546</v>
      </c>
      <c r="D836" s="3" t="s">
        <v>703</v>
      </c>
      <c r="E836" s="2" t="s">
        <v>10</v>
      </c>
      <c r="F836" s="225">
        <f t="shared" si="128"/>
        <v>270</v>
      </c>
      <c r="G836" s="13"/>
      <c r="H836" s="35"/>
      <c r="I836" s="14">
        <f t="shared" si="134"/>
        <v>0</v>
      </c>
      <c r="J836" s="69"/>
      <c r="K836" s="99">
        <v>270</v>
      </c>
      <c r="L836" s="70" t="str">
        <f t="shared" si="125"/>
        <v>нет в наличии</v>
      </c>
      <c r="M836" s="103" t="s">
        <v>547</v>
      </c>
    </row>
    <row r="837" spans="1:13" s="49" customFormat="1" ht="15" hidden="1" customHeight="1" x14ac:dyDescent="0.3">
      <c r="A837" s="165" t="str">
        <f t="shared" si="135"/>
        <v>фото</v>
      </c>
      <c r="B837" s="185">
        <v>1953</v>
      </c>
      <c r="C837" s="5" t="s">
        <v>548</v>
      </c>
      <c r="D837" s="3" t="s">
        <v>703</v>
      </c>
      <c r="E837" s="2" t="s">
        <v>10</v>
      </c>
      <c r="F837" s="14">
        <f t="shared" si="128"/>
        <v>270</v>
      </c>
      <c r="G837" s="13"/>
      <c r="H837" s="35"/>
      <c r="I837" s="14">
        <f t="shared" si="134"/>
        <v>0</v>
      </c>
      <c r="J837" s="69"/>
      <c r="K837" s="99">
        <v>270</v>
      </c>
      <c r="L837" s="70" t="str">
        <f t="shared" si="125"/>
        <v>нет в наличии</v>
      </c>
      <c r="M837" s="117" t="s">
        <v>1625</v>
      </c>
    </row>
    <row r="838" spans="1:13" s="49" customFormat="1" ht="15" hidden="1" customHeight="1" x14ac:dyDescent="0.3">
      <c r="A838" s="12" t="e">
        <f>HYPERLINK("http://my-goldfish.ru/images/com_hikashop/upload/"&amp;#REF!,"фото")</f>
        <v>#REF!</v>
      </c>
      <c r="B838" s="227">
        <v>978</v>
      </c>
      <c r="C838" s="228" t="s">
        <v>549</v>
      </c>
      <c r="D838" s="3" t="s">
        <v>505</v>
      </c>
      <c r="E838" s="2" t="s">
        <v>10</v>
      </c>
      <c r="F838" s="225">
        <f t="shared" si="128"/>
        <v>260</v>
      </c>
      <c r="G838" s="13"/>
      <c r="H838" s="35"/>
      <c r="I838" s="14">
        <f t="shared" si="134"/>
        <v>0</v>
      </c>
      <c r="J838" s="69"/>
      <c r="K838" s="99">
        <v>260</v>
      </c>
      <c r="L838" s="70" t="str">
        <f t="shared" si="125"/>
        <v>нет в наличии</v>
      </c>
      <c r="M838" s="103" t="s">
        <v>728</v>
      </c>
    </row>
    <row r="839" spans="1:13" s="49" customFormat="1" ht="15" customHeight="1" x14ac:dyDescent="0.3">
      <c r="A839" s="166" t="str">
        <f t="shared" si="135"/>
        <v>фото</v>
      </c>
      <c r="B839" s="186">
        <v>798</v>
      </c>
      <c r="C839" s="4" t="s">
        <v>550</v>
      </c>
      <c r="D839" s="247" t="s">
        <v>703</v>
      </c>
      <c r="E839" s="1"/>
      <c r="F839" s="11">
        <f t="shared" si="128"/>
        <v>270</v>
      </c>
      <c r="G839" s="10"/>
      <c r="H839" s="60"/>
      <c r="I839" s="11">
        <f t="shared" si="134"/>
        <v>0</v>
      </c>
      <c r="J839" s="68"/>
      <c r="K839" s="99">
        <v>270</v>
      </c>
      <c r="L839" s="70" t="str">
        <f t="shared" si="125"/>
        <v>.</v>
      </c>
      <c r="M839" s="118" t="s">
        <v>1579</v>
      </c>
    </row>
    <row r="840" spans="1:13" s="49" customFormat="1" ht="15" customHeight="1" x14ac:dyDescent="0.3">
      <c r="A840" s="166" t="str">
        <f t="shared" si="135"/>
        <v>фото</v>
      </c>
      <c r="B840" s="186">
        <v>1747</v>
      </c>
      <c r="C840" s="4" t="s">
        <v>1626</v>
      </c>
      <c r="D840" s="247" t="s">
        <v>703</v>
      </c>
      <c r="E840" s="1"/>
      <c r="F840" s="11">
        <f t="shared" si="128"/>
        <v>270</v>
      </c>
      <c r="G840" s="10"/>
      <c r="H840" s="60"/>
      <c r="I840" s="11">
        <f t="shared" si="134"/>
        <v>0</v>
      </c>
      <c r="J840" s="68"/>
      <c r="K840" s="99">
        <v>270</v>
      </c>
      <c r="L840" s="70" t="str">
        <f t="shared" si="125"/>
        <v>.</v>
      </c>
      <c r="M840" s="116" t="s">
        <v>1627</v>
      </c>
    </row>
    <row r="841" spans="1:13" s="49" customFormat="1" ht="15" hidden="1" customHeight="1" x14ac:dyDescent="0.3">
      <c r="A841" s="12" t="e">
        <f>HYPERLINK("http://my-goldfish.ru/images/com_hikashop/upload/"&amp;#REF!,"фото")</f>
        <v>#REF!</v>
      </c>
      <c r="B841" s="227">
        <v>855</v>
      </c>
      <c r="C841" s="228" t="s">
        <v>551</v>
      </c>
      <c r="D841" s="3" t="s">
        <v>505</v>
      </c>
      <c r="E841" s="2" t="s">
        <v>10</v>
      </c>
      <c r="F841" s="225">
        <f t="shared" si="128"/>
        <v>270</v>
      </c>
      <c r="G841" s="13"/>
      <c r="H841" s="35"/>
      <c r="I841" s="14">
        <f t="shared" si="134"/>
        <v>0</v>
      </c>
      <c r="J841" s="69"/>
      <c r="K841" s="99">
        <v>270</v>
      </c>
      <c r="L841" s="70" t="str">
        <f t="shared" si="125"/>
        <v>нет в наличии</v>
      </c>
      <c r="M841" s="126" t="s">
        <v>552</v>
      </c>
    </row>
    <row r="842" spans="1:13" s="49" customFormat="1" ht="15" hidden="1" customHeight="1" x14ac:dyDescent="0.3">
      <c r="A842" s="12" t="e">
        <f>HYPERLINK("http://my-goldfish.ru/images/com_hikashop/upload/"&amp;#REF!,"фото")</f>
        <v>#REF!</v>
      </c>
      <c r="B842" s="227">
        <v>1943</v>
      </c>
      <c r="C842" s="228" t="s">
        <v>553</v>
      </c>
      <c r="D842" s="3" t="s">
        <v>703</v>
      </c>
      <c r="E842" s="2" t="s">
        <v>10</v>
      </c>
      <c r="F842" s="225">
        <f t="shared" si="128"/>
        <v>270</v>
      </c>
      <c r="G842" s="13"/>
      <c r="H842" s="35"/>
      <c r="I842" s="14">
        <f t="shared" si="134"/>
        <v>0</v>
      </c>
      <c r="J842" s="69"/>
      <c r="K842" s="99">
        <v>270</v>
      </c>
      <c r="L842" s="70" t="str">
        <f t="shared" si="125"/>
        <v>нет в наличии</v>
      </c>
      <c r="M842" s="126" t="s">
        <v>554</v>
      </c>
    </row>
    <row r="843" spans="1:13" s="49" customFormat="1" ht="15" customHeight="1" x14ac:dyDescent="0.3">
      <c r="A843" s="166" t="str">
        <f t="shared" ref="A843:A845" si="136">HYPERLINK("https://my-goldfish.ru/images/"&amp;M843,"фото")</f>
        <v>фото</v>
      </c>
      <c r="B843" s="186">
        <v>948</v>
      </c>
      <c r="C843" s="4" t="s">
        <v>555</v>
      </c>
      <c r="D843" s="247" t="s">
        <v>703</v>
      </c>
      <c r="E843" s="1"/>
      <c r="F843" s="11">
        <f t="shared" si="128"/>
        <v>270</v>
      </c>
      <c r="G843" s="10"/>
      <c r="H843" s="60"/>
      <c r="I843" s="11">
        <f t="shared" si="134"/>
        <v>0</v>
      </c>
      <c r="J843" s="68"/>
      <c r="K843" s="99">
        <v>270</v>
      </c>
      <c r="L843" s="70" t="str">
        <f t="shared" si="125"/>
        <v>.</v>
      </c>
      <c r="M843" s="116" t="s">
        <v>556</v>
      </c>
    </row>
    <row r="844" spans="1:13" s="49" customFormat="1" ht="15" customHeight="1" x14ac:dyDescent="0.3">
      <c r="A844" s="166" t="str">
        <f t="shared" si="136"/>
        <v>фото</v>
      </c>
      <c r="B844" s="186">
        <v>799</v>
      </c>
      <c r="C844" s="4" t="s">
        <v>557</v>
      </c>
      <c r="D844" s="247" t="s">
        <v>703</v>
      </c>
      <c r="E844" s="1"/>
      <c r="F844" s="11">
        <f t="shared" si="128"/>
        <v>270</v>
      </c>
      <c r="G844" s="10"/>
      <c r="H844" s="60"/>
      <c r="I844" s="11">
        <f t="shared" si="134"/>
        <v>0</v>
      </c>
      <c r="J844" s="68"/>
      <c r="K844" s="99">
        <v>270</v>
      </c>
      <c r="L844" s="70" t="str">
        <f t="shared" si="125"/>
        <v>.</v>
      </c>
      <c r="M844" s="116" t="s">
        <v>1628</v>
      </c>
    </row>
    <row r="845" spans="1:13" s="49" customFormat="1" ht="15" customHeight="1" x14ac:dyDescent="0.3">
      <c r="A845" s="166" t="str">
        <f t="shared" si="136"/>
        <v>фото</v>
      </c>
      <c r="B845" s="186">
        <v>985</v>
      </c>
      <c r="C845" s="4" t="s">
        <v>558</v>
      </c>
      <c r="D845" s="247" t="s">
        <v>703</v>
      </c>
      <c r="E845" s="1"/>
      <c r="F845" s="11">
        <f t="shared" si="128"/>
        <v>270</v>
      </c>
      <c r="G845" s="10"/>
      <c r="H845" s="60"/>
      <c r="I845" s="11">
        <f t="shared" si="134"/>
        <v>0</v>
      </c>
      <c r="J845" s="68"/>
      <c r="K845" s="99">
        <v>270</v>
      </c>
      <c r="L845" s="70" t="str">
        <f t="shared" si="125"/>
        <v>.</v>
      </c>
      <c r="M845" s="115" t="s">
        <v>1570</v>
      </c>
    </row>
    <row r="846" spans="1:13" s="49" customFormat="1" ht="15" hidden="1" customHeight="1" x14ac:dyDescent="0.3">
      <c r="A846" s="12" t="e">
        <f>HYPERLINK("http://my-goldfish.ru/images/com_hikashop/upload/"&amp;#REF!,"фото")</f>
        <v>#REF!</v>
      </c>
      <c r="B846" s="227">
        <v>1944</v>
      </c>
      <c r="C846" s="228" t="s">
        <v>559</v>
      </c>
      <c r="D846" s="3" t="s">
        <v>703</v>
      </c>
      <c r="E846" s="2" t="s">
        <v>10</v>
      </c>
      <c r="F846" s="225">
        <f t="shared" si="128"/>
        <v>270</v>
      </c>
      <c r="G846" s="13"/>
      <c r="H846" s="35"/>
      <c r="I846" s="14">
        <f t="shared" si="134"/>
        <v>0</v>
      </c>
      <c r="J846" s="69"/>
      <c r="K846" s="99">
        <v>270</v>
      </c>
      <c r="L846" s="70" t="str">
        <f t="shared" si="125"/>
        <v>нет в наличии</v>
      </c>
      <c r="M846" s="126" t="s">
        <v>560</v>
      </c>
    </row>
    <row r="847" spans="1:13" s="49" customFormat="1" ht="15" customHeight="1" x14ac:dyDescent="0.3">
      <c r="A847" s="166" t="str">
        <f t="shared" ref="A847" si="137">HYPERLINK("https://my-goldfish.ru/images/"&amp;M847,"фото")</f>
        <v>фото</v>
      </c>
      <c r="B847" s="186">
        <v>1290</v>
      </c>
      <c r="C847" s="4" t="s">
        <v>561</v>
      </c>
      <c r="D847" s="247" t="s">
        <v>703</v>
      </c>
      <c r="E847" s="1"/>
      <c r="F847" s="11">
        <f t="shared" si="128"/>
        <v>270</v>
      </c>
      <c r="G847" s="10"/>
      <c r="H847" s="60"/>
      <c r="I847" s="11">
        <f t="shared" si="134"/>
        <v>0</v>
      </c>
      <c r="J847" s="68"/>
      <c r="K847" s="99">
        <v>270</v>
      </c>
      <c r="L847" s="70" t="str">
        <f t="shared" si="125"/>
        <v>.</v>
      </c>
      <c r="M847" s="118" t="s">
        <v>562</v>
      </c>
    </row>
    <row r="848" spans="1:13" s="49" customFormat="1" ht="15" hidden="1" customHeight="1" x14ac:dyDescent="0.3">
      <c r="A848" s="12" t="e">
        <f>HYPERLINK("http://my-goldfish.ru/images/com_hikashop/upload/"&amp;#REF!,"фото")</f>
        <v>#REF!</v>
      </c>
      <c r="B848" s="227">
        <v>976</v>
      </c>
      <c r="C848" s="228" t="s">
        <v>563</v>
      </c>
      <c r="D848" s="3" t="s">
        <v>703</v>
      </c>
      <c r="E848" s="2" t="s">
        <v>10</v>
      </c>
      <c r="F848" s="225">
        <f t="shared" si="128"/>
        <v>270</v>
      </c>
      <c r="G848" s="13"/>
      <c r="H848" s="35"/>
      <c r="I848" s="14">
        <f t="shared" si="134"/>
        <v>0</v>
      </c>
      <c r="J848" s="69"/>
      <c r="K848" s="99">
        <v>270</v>
      </c>
      <c r="L848" s="70" t="str">
        <f t="shared" si="125"/>
        <v>нет в наличии</v>
      </c>
      <c r="M848" s="103" t="s">
        <v>729</v>
      </c>
    </row>
    <row r="849" spans="1:13" s="49" customFormat="1" ht="15" customHeight="1" x14ac:dyDescent="0.3">
      <c r="A849" s="166" t="str">
        <f t="shared" ref="A849" si="138">HYPERLINK("https://my-goldfish.ru/images/"&amp;M849,"фото")</f>
        <v>фото</v>
      </c>
      <c r="B849" s="186">
        <v>1783</v>
      </c>
      <c r="C849" s="4" t="s">
        <v>566</v>
      </c>
      <c r="D849" s="247" t="s">
        <v>703</v>
      </c>
      <c r="E849" s="1"/>
      <c r="F849" s="11">
        <f t="shared" si="128"/>
        <v>270</v>
      </c>
      <c r="G849" s="10"/>
      <c r="H849" s="60"/>
      <c r="I849" s="11">
        <f t="shared" si="134"/>
        <v>0</v>
      </c>
      <c r="J849" s="68"/>
      <c r="K849" s="99">
        <v>270</v>
      </c>
      <c r="L849" s="70" t="str">
        <f t="shared" si="125"/>
        <v>.</v>
      </c>
      <c r="M849" s="118" t="s">
        <v>567</v>
      </c>
    </row>
    <row r="850" spans="1:13" s="49" customFormat="1" ht="15" hidden="1" customHeight="1" x14ac:dyDescent="0.3">
      <c r="A850" s="167" t="e">
        <f>HYPERLINK("https://my-goldfish.ru/images/"&amp;#REF!,"фото")</f>
        <v>#REF!</v>
      </c>
      <c r="B850" s="227">
        <v>595</v>
      </c>
      <c r="C850" s="228" t="s">
        <v>566</v>
      </c>
      <c r="D850" s="3" t="s">
        <v>588</v>
      </c>
      <c r="E850" s="2" t="s">
        <v>10</v>
      </c>
      <c r="F850" s="225">
        <f t="shared" si="128"/>
        <v>390</v>
      </c>
      <c r="G850" s="13"/>
      <c r="H850" s="35"/>
      <c r="I850" s="14">
        <f t="shared" si="134"/>
        <v>0</v>
      </c>
      <c r="J850" s="69"/>
      <c r="K850" s="99">
        <v>390</v>
      </c>
      <c r="L850" s="70" t="str">
        <f t="shared" si="125"/>
        <v>нет в наличии</v>
      </c>
      <c r="M850" s="104" t="s">
        <v>567</v>
      </c>
    </row>
    <row r="851" spans="1:13" s="49" customFormat="1" ht="15" customHeight="1" x14ac:dyDescent="0.3">
      <c r="A851" s="166" t="str">
        <f t="shared" ref="A851" si="139">HYPERLINK("https://my-goldfish.ru/images/"&amp;M851,"фото")</f>
        <v>фото</v>
      </c>
      <c r="B851" s="186">
        <v>1782</v>
      </c>
      <c r="C851" s="4" t="s">
        <v>564</v>
      </c>
      <c r="D851" s="247" t="s">
        <v>703</v>
      </c>
      <c r="E851" s="1"/>
      <c r="F851" s="11">
        <f t="shared" si="128"/>
        <v>270</v>
      </c>
      <c r="G851" s="10"/>
      <c r="H851" s="60"/>
      <c r="I851" s="11">
        <f t="shared" si="134"/>
        <v>0</v>
      </c>
      <c r="J851" s="68"/>
      <c r="K851" s="99">
        <v>270</v>
      </c>
      <c r="L851" s="70" t="str">
        <f t="shared" si="125"/>
        <v>.</v>
      </c>
      <c r="M851" s="118" t="s">
        <v>565</v>
      </c>
    </row>
    <row r="852" spans="1:13" s="49" customFormat="1" ht="15" hidden="1" customHeight="1" x14ac:dyDescent="0.3">
      <c r="A852" s="167" t="e">
        <f>HYPERLINK("https://my-goldfish.ru/images/"&amp;#REF!,"фото")</f>
        <v>#REF!</v>
      </c>
      <c r="B852" s="227">
        <v>1781</v>
      </c>
      <c r="C852" s="228" t="s">
        <v>564</v>
      </c>
      <c r="D852" s="3" t="s">
        <v>588</v>
      </c>
      <c r="E852" s="2" t="s">
        <v>10</v>
      </c>
      <c r="F852" s="225">
        <f t="shared" si="128"/>
        <v>390</v>
      </c>
      <c r="G852" s="13"/>
      <c r="H852" s="35"/>
      <c r="I852" s="14">
        <f t="shared" si="134"/>
        <v>0</v>
      </c>
      <c r="J852" s="69"/>
      <c r="K852" s="99">
        <v>390</v>
      </c>
      <c r="L852" s="70" t="str">
        <f t="shared" ref="L852:L915" si="140">IF(E852="нет в наличии","нет в наличии",".")</f>
        <v>нет в наличии</v>
      </c>
      <c r="M852" s="104" t="s">
        <v>565</v>
      </c>
    </row>
    <row r="853" spans="1:13" s="49" customFormat="1" ht="15" customHeight="1" x14ac:dyDescent="0.3">
      <c r="A853" s="166" t="str">
        <f t="shared" ref="A853" si="141">HYPERLINK("https://my-goldfish.ru/images/"&amp;M853,"фото")</f>
        <v>фото</v>
      </c>
      <c r="B853" s="186">
        <v>1784</v>
      </c>
      <c r="C853" s="4" t="s">
        <v>568</v>
      </c>
      <c r="D853" s="247" t="s">
        <v>703</v>
      </c>
      <c r="E853" s="1"/>
      <c r="F853" s="11">
        <f t="shared" si="128"/>
        <v>270</v>
      </c>
      <c r="G853" s="10"/>
      <c r="H853" s="60"/>
      <c r="I853" s="11">
        <f t="shared" si="134"/>
        <v>0</v>
      </c>
      <c r="J853" s="68"/>
      <c r="K853" s="99">
        <v>270</v>
      </c>
      <c r="L853" s="70" t="str">
        <f t="shared" si="140"/>
        <v>.</v>
      </c>
      <c r="M853" s="118" t="s">
        <v>569</v>
      </c>
    </row>
    <row r="854" spans="1:13" s="49" customFormat="1" ht="15" hidden="1" customHeight="1" x14ac:dyDescent="0.3">
      <c r="A854" s="167" t="e">
        <f>HYPERLINK("https://my-goldfish.ru/images/"&amp;#REF!,"фото")</f>
        <v>#REF!</v>
      </c>
      <c r="B854" s="227">
        <v>803</v>
      </c>
      <c r="C854" s="228" t="s">
        <v>568</v>
      </c>
      <c r="D854" s="3" t="s">
        <v>588</v>
      </c>
      <c r="E854" s="2" t="s">
        <v>10</v>
      </c>
      <c r="F854" s="225">
        <f t="shared" si="128"/>
        <v>390</v>
      </c>
      <c r="G854" s="13"/>
      <c r="H854" s="35"/>
      <c r="I854" s="14">
        <f t="shared" si="134"/>
        <v>0</v>
      </c>
      <c r="J854" s="69"/>
      <c r="K854" s="99">
        <v>390</v>
      </c>
      <c r="L854" s="70" t="str">
        <f t="shared" si="140"/>
        <v>нет в наличии</v>
      </c>
      <c r="M854" s="104" t="s">
        <v>569</v>
      </c>
    </row>
    <row r="855" spans="1:13" s="49" customFormat="1" ht="15" hidden="1" customHeight="1" x14ac:dyDescent="0.3">
      <c r="A855" s="167" t="e">
        <f>HYPERLINK("https://my-goldfish.ru/images/"&amp;#REF!,"фото")</f>
        <v>#REF!</v>
      </c>
      <c r="B855" s="227">
        <v>199</v>
      </c>
      <c r="C855" s="228" t="s">
        <v>912</v>
      </c>
      <c r="D855" s="3" t="s">
        <v>649</v>
      </c>
      <c r="E855" s="2" t="s">
        <v>10</v>
      </c>
      <c r="F855" s="225">
        <f t="shared" si="128"/>
        <v>60</v>
      </c>
      <c r="G855" s="13" t="s">
        <v>689</v>
      </c>
      <c r="H855" s="35"/>
      <c r="I855" s="14">
        <f t="shared" si="134"/>
        <v>0</v>
      </c>
      <c r="J855" s="69"/>
      <c r="K855" s="99">
        <v>60</v>
      </c>
      <c r="L855" s="70" t="str">
        <f t="shared" si="140"/>
        <v>нет в наличии</v>
      </c>
      <c r="M855" s="127" t="s">
        <v>1225</v>
      </c>
    </row>
    <row r="856" spans="1:13" s="49" customFormat="1" ht="15" customHeight="1" x14ac:dyDescent="0.3">
      <c r="A856" s="166" t="str">
        <f t="shared" ref="A856" si="142">HYPERLINK("https://my-goldfish.ru/images/"&amp;M856,"фото")</f>
        <v>фото</v>
      </c>
      <c r="B856" s="186">
        <v>632</v>
      </c>
      <c r="C856" s="4" t="s">
        <v>912</v>
      </c>
      <c r="D856" s="247" t="s">
        <v>703</v>
      </c>
      <c r="E856" s="1"/>
      <c r="F856" s="11">
        <f t="shared" si="128"/>
        <v>270</v>
      </c>
      <c r="G856" s="10"/>
      <c r="H856" s="60"/>
      <c r="I856" s="11">
        <f t="shared" si="134"/>
        <v>0</v>
      </c>
      <c r="J856" s="68"/>
      <c r="K856" s="99">
        <v>270</v>
      </c>
      <c r="L856" s="70" t="str">
        <f t="shared" si="140"/>
        <v>.</v>
      </c>
      <c r="M856" s="117" t="s">
        <v>1225</v>
      </c>
    </row>
    <row r="857" spans="1:13" s="49" customFormat="1" ht="15" hidden="1" customHeight="1" x14ac:dyDescent="0.3">
      <c r="A857" s="12" t="e">
        <f>HYPERLINK("http://my-goldfish.ru/images/com_hikashop/upload/"&amp;#REF!,"фото")</f>
        <v>#REF!</v>
      </c>
      <c r="B857" s="227">
        <v>1004</v>
      </c>
      <c r="C857" s="228" t="s">
        <v>913</v>
      </c>
      <c r="D857" s="3" t="s">
        <v>703</v>
      </c>
      <c r="E857" s="2" t="s">
        <v>10</v>
      </c>
      <c r="F857" s="225">
        <f t="shared" si="128"/>
        <v>270</v>
      </c>
      <c r="G857" s="13"/>
      <c r="H857" s="35"/>
      <c r="I857" s="14">
        <f t="shared" ref="I857:I888" si="143">F857*H857</f>
        <v>0</v>
      </c>
      <c r="J857" s="69"/>
      <c r="K857" s="99">
        <v>270</v>
      </c>
      <c r="L857" s="70" t="str">
        <f t="shared" si="140"/>
        <v>нет в наличии</v>
      </c>
      <c r="M857" s="103" t="s">
        <v>730</v>
      </c>
    </row>
    <row r="858" spans="1:13" s="49" customFormat="1" ht="15" hidden="1" customHeight="1" x14ac:dyDescent="0.3">
      <c r="A858" s="165" t="str">
        <f t="shared" ref="A858:A874" si="144">HYPERLINK("https://my-goldfish.ru/images/"&amp;M858,"фото")</f>
        <v>фото</v>
      </c>
      <c r="B858" s="185">
        <v>200</v>
      </c>
      <c r="C858" s="5" t="s">
        <v>1106</v>
      </c>
      <c r="D858" s="3" t="s">
        <v>1703</v>
      </c>
      <c r="E858" s="2" t="s">
        <v>10</v>
      </c>
      <c r="F858" s="14">
        <f t="shared" ref="F858:F921" si="145">K858</f>
        <v>100</v>
      </c>
      <c r="G858" s="13"/>
      <c r="H858" s="35"/>
      <c r="I858" s="14">
        <f t="shared" si="143"/>
        <v>0</v>
      </c>
      <c r="J858" s="69"/>
      <c r="K858" s="99">
        <v>100</v>
      </c>
      <c r="L858" s="70" t="str">
        <f t="shared" si="140"/>
        <v>нет в наличии</v>
      </c>
      <c r="M858" s="104" t="s">
        <v>1357</v>
      </c>
    </row>
    <row r="859" spans="1:13" s="51" customFormat="1" ht="15" customHeight="1" x14ac:dyDescent="0.35">
      <c r="A859" s="166" t="str">
        <f t="shared" si="144"/>
        <v>фото</v>
      </c>
      <c r="B859" s="186">
        <v>2035</v>
      </c>
      <c r="C859" s="4" t="s">
        <v>1107</v>
      </c>
      <c r="D859" s="247" t="s">
        <v>1704</v>
      </c>
      <c r="E859" s="1"/>
      <c r="F859" s="11">
        <f t="shared" ref="F859:F860" si="146">K859</f>
        <v>140</v>
      </c>
      <c r="G859" s="10"/>
      <c r="H859" s="60"/>
      <c r="I859" s="11">
        <f t="shared" si="143"/>
        <v>0</v>
      </c>
      <c r="J859" s="68"/>
      <c r="K859" s="99">
        <v>140</v>
      </c>
      <c r="L859" s="70" t="str">
        <f t="shared" si="140"/>
        <v>.</v>
      </c>
      <c r="M859" s="118" t="s">
        <v>1357</v>
      </c>
    </row>
    <row r="860" spans="1:13" s="51" customFormat="1" ht="15" customHeight="1" x14ac:dyDescent="0.35">
      <c r="A860" s="166" t="str">
        <f t="shared" si="144"/>
        <v>фото</v>
      </c>
      <c r="B860" s="186">
        <v>2091</v>
      </c>
      <c r="C860" s="4" t="s">
        <v>1108</v>
      </c>
      <c r="D860" s="247" t="s">
        <v>1705</v>
      </c>
      <c r="E860" s="1"/>
      <c r="F860" s="11">
        <f t="shared" si="146"/>
        <v>180</v>
      </c>
      <c r="G860" s="10"/>
      <c r="H860" s="60"/>
      <c r="I860" s="11">
        <f t="shared" si="143"/>
        <v>0</v>
      </c>
      <c r="J860" s="68"/>
      <c r="K860" s="99">
        <v>180</v>
      </c>
      <c r="L860" s="70" t="str">
        <f t="shared" si="140"/>
        <v>.</v>
      </c>
      <c r="M860" s="104" t="s">
        <v>1357</v>
      </c>
    </row>
    <row r="861" spans="1:13" s="49" customFormat="1" ht="15" customHeight="1" x14ac:dyDescent="0.3">
      <c r="A861" s="166" t="str">
        <f t="shared" si="144"/>
        <v>фото</v>
      </c>
      <c r="B861" s="186">
        <v>1295</v>
      </c>
      <c r="C861" s="4" t="s">
        <v>570</v>
      </c>
      <c r="D861" s="247" t="s">
        <v>703</v>
      </c>
      <c r="E861" s="1"/>
      <c r="F861" s="11">
        <f t="shared" si="145"/>
        <v>270</v>
      </c>
      <c r="G861" s="10"/>
      <c r="H861" s="60"/>
      <c r="I861" s="11">
        <f t="shared" si="143"/>
        <v>0</v>
      </c>
      <c r="J861" s="68"/>
      <c r="K861" s="99">
        <v>270</v>
      </c>
      <c r="L861" s="70" t="str">
        <f t="shared" si="140"/>
        <v>.</v>
      </c>
      <c r="M861" s="116" t="s">
        <v>571</v>
      </c>
    </row>
    <row r="862" spans="1:13" s="49" customFormat="1" ht="15" hidden="1" customHeight="1" x14ac:dyDescent="0.3">
      <c r="A862" s="165" t="str">
        <f t="shared" si="144"/>
        <v>фото</v>
      </c>
      <c r="B862" s="185">
        <v>794</v>
      </c>
      <c r="C862" s="5" t="s">
        <v>576</v>
      </c>
      <c r="D862" s="3" t="s">
        <v>703</v>
      </c>
      <c r="E862" s="2" t="s">
        <v>10</v>
      </c>
      <c r="F862" s="14">
        <f t="shared" si="145"/>
        <v>270</v>
      </c>
      <c r="G862" s="13"/>
      <c r="H862" s="35"/>
      <c r="I862" s="14">
        <f t="shared" si="143"/>
        <v>0</v>
      </c>
      <c r="J862" s="69"/>
      <c r="K862" s="99">
        <v>270</v>
      </c>
      <c r="L862" s="70" t="str">
        <f t="shared" si="140"/>
        <v>нет в наличии</v>
      </c>
      <c r="M862" s="117" t="s">
        <v>1595</v>
      </c>
    </row>
    <row r="863" spans="1:13" s="49" customFormat="1" ht="15" hidden="1" customHeight="1" x14ac:dyDescent="0.3">
      <c r="A863" s="165" t="str">
        <f t="shared" si="144"/>
        <v>фото</v>
      </c>
      <c r="B863" s="185">
        <v>981</v>
      </c>
      <c r="C863" s="5" t="s">
        <v>572</v>
      </c>
      <c r="D863" s="3" t="s">
        <v>703</v>
      </c>
      <c r="E863" s="2" t="s">
        <v>10</v>
      </c>
      <c r="F863" s="14">
        <f t="shared" si="145"/>
        <v>270</v>
      </c>
      <c r="G863" s="13"/>
      <c r="H863" s="35"/>
      <c r="I863" s="14">
        <f t="shared" si="143"/>
        <v>0</v>
      </c>
      <c r="J863" s="69"/>
      <c r="K863" s="99">
        <v>270</v>
      </c>
      <c r="L863" s="70" t="str">
        <f t="shared" si="140"/>
        <v>нет в наличии</v>
      </c>
      <c r="M863" s="115" t="s">
        <v>1226</v>
      </c>
    </row>
    <row r="864" spans="1:13" s="49" customFormat="1" ht="15" hidden="1" customHeight="1" x14ac:dyDescent="0.3">
      <c r="A864" s="165" t="str">
        <f t="shared" si="144"/>
        <v>фото</v>
      </c>
      <c r="B864" s="185">
        <v>982</v>
      </c>
      <c r="C864" s="5" t="s">
        <v>573</v>
      </c>
      <c r="D864" s="3" t="s">
        <v>703</v>
      </c>
      <c r="E864" s="2" t="s">
        <v>10</v>
      </c>
      <c r="F864" s="14">
        <f t="shared" si="145"/>
        <v>270</v>
      </c>
      <c r="G864" s="13"/>
      <c r="H864" s="35"/>
      <c r="I864" s="14">
        <f t="shared" si="143"/>
        <v>0</v>
      </c>
      <c r="J864" s="69"/>
      <c r="K864" s="99">
        <v>270</v>
      </c>
      <c r="L864" s="70" t="str">
        <f t="shared" si="140"/>
        <v>нет в наличии</v>
      </c>
      <c r="M864" s="115" t="s">
        <v>1227</v>
      </c>
    </row>
    <row r="865" spans="1:13" s="49" customFormat="1" ht="15" hidden="1" customHeight="1" x14ac:dyDescent="0.3">
      <c r="A865" s="165" t="str">
        <f t="shared" si="144"/>
        <v>фото</v>
      </c>
      <c r="B865" s="185">
        <v>1960</v>
      </c>
      <c r="C865" s="5" t="s">
        <v>574</v>
      </c>
      <c r="D865" s="3" t="s">
        <v>703</v>
      </c>
      <c r="E865" s="2" t="s">
        <v>10</v>
      </c>
      <c r="F865" s="14">
        <f t="shared" si="145"/>
        <v>270</v>
      </c>
      <c r="G865" s="13"/>
      <c r="H865" s="35"/>
      <c r="I865" s="14">
        <f t="shared" si="143"/>
        <v>0</v>
      </c>
      <c r="J865" s="69"/>
      <c r="K865" s="99">
        <v>270</v>
      </c>
      <c r="L865" s="70" t="str">
        <f t="shared" si="140"/>
        <v>нет в наличии</v>
      </c>
      <c r="M865" s="117" t="s">
        <v>1228</v>
      </c>
    </row>
    <row r="866" spans="1:13" s="49" customFormat="1" ht="15" hidden="1" customHeight="1" x14ac:dyDescent="0.3">
      <c r="A866" s="165" t="str">
        <f t="shared" si="144"/>
        <v>фото</v>
      </c>
      <c r="B866" s="185">
        <v>795</v>
      </c>
      <c r="C866" s="5" t="s">
        <v>575</v>
      </c>
      <c r="D866" s="3" t="s">
        <v>703</v>
      </c>
      <c r="E866" s="2" t="s">
        <v>10</v>
      </c>
      <c r="F866" s="14">
        <f t="shared" si="145"/>
        <v>270</v>
      </c>
      <c r="G866" s="13"/>
      <c r="H866" s="35"/>
      <c r="I866" s="14">
        <f t="shared" si="143"/>
        <v>0</v>
      </c>
      <c r="J866" s="69"/>
      <c r="K866" s="99">
        <v>270</v>
      </c>
      <c r="L866" s="70" t="str">
        <f t="shared" si="140"/>
        <v>нет в наличии</v>
      </c>
      <c r="M866" s="115" t="s">
        <v>1229</v>
      </c>
    </row>
    <row r="867" spans="1:13" s="49" customFormat="1" ht="15" hidden="1" customHeight="1" x14ac:dyDescent="0.3">
      <c r="A867" s="165" t="str">
        <f t="shared" si="144"/>
        <v>фото</v>
      </c>
      <c r="B867" s="185">
        <v>287</v>
      </c>
      <c r="C867" s="5" t="s">
        <v>577</v>
      </c>
      <c r="D867" s="3" t="s">
        <v>703</v>
      </c>
      <c r="E867" s="2" t="s">
        <v>10</v>
      </c>
      <c r="F867" s="14">
        <f t="shared" si="145"/>
        <v>270</v>
      </c>
      <c r="G867" s="13"/>
      <c r="H867" s="35"/>
      <c r="I867" s="14">
        <f t="shared" si="143"/>
        <v>0</v>
      </c>
      <c r="J867" s="69"/>
      <c r="K867" s="99">
        <v>270</v>
      </c>
      <c r="L867" s="70" t="str">
        <f t="shared" si="140"/>
        <v>нет в наличии</v>
      </c>
      <c r="M867" s="117" t="s">
        <v>1599</v>
      </c>
    </row>
    <row r="868" spans="1:13" s="49" customFormat="1" ht="15" hidden="1" customHeight="1" x14ac:dyDescent="0.3">
      <c r="A868" s="165" t="str">
        <f t="shared" si="144"/>
        <v>фото</v>
      </c>
      <c r="B868" s="185">
        <v>1962</v>
      </c>
      <c r="C868" s="5" t="s">
        <v>578</v>
      </c>
      <c r="D868" s="3" t="s">
        <v>703</v>
      </c>
      <c r="E868" s="2" t="s">
        <v>10</v>
      </c>
      <c r="F868" s="14">
        <f t="shared" si="145"/>
        <v>270</v>
      </c>
      <c r="G868" s="13"/>
      <c r="H868" s="35"/>
      <c r="I868" s="14">
        <f t="shared" si="143"/>
        <v>0</v>
      </c>
      <c r="J868" s="69"/>
      <c r="K868" s="99">
        <v>270</v>
      </c>
      <c r="L868" s="70" t="str">
        <f t="shared" si="140"/>
        <v>нет в наличии</v>
      </c>
      <c r="M868" s="116" t="s">
        <v>579</v>
      </c>
    </row>
    <row r="869" spans="1:13" s="49" customFormat="1" ht="15" hidden="1" customHeight="1" x14ac:dyDescent="0.3">
      <c r="A869" s="12" t="e">
        <f>HYPERLINK("http://my-goldfish.ru/images/com_hikashop/upload/"&amp;#REF!,"фото")</f>
        <v>#REF!</v>
      </c>
      <c r="B869" s="227">
        <v>2061</v>
      </c>
      <c r="C869" s="228" t="s">
        <v>902</v>
      </c>
      <c r="D869" s="3" t="s">
        <v>703</v>
      </c>
      <c r="E869" s="2" t="s">
        <v>10</v>
      </c>
      <c r="F869" s="225">
        <f t="shared" si="145"/>
        <v>270</v>
      </c>
      <c r="G869" s="13"/>
      <c r="H869" s="35"/>
      <c r="I869" s="14">
        <f t="shared" si="143"/>
        <v>0</v>
      </c>
      <c r="J869" s="69"/>
      <c r="K869" s="99">
        <v>270</v>
      </c>
      <c r="L869" s="70" t="str">
        <f t="shared" si="140"/>
        <v>нет в наличии</v>
      </c>
      <c r="M869" s="126" t="s">
        <v>904</v>
      </c>
    </row>
    <row r="870" spans="1:13" s="49" customFormat="1" ht="15" hidden="1" customHeight="1" x14ac:dyDescent="0.3">
      <c r="A870" s="165" t="str">
        <f t="shared" si="144"/>
        <v>фото</v>
      </c>
      <c r="B870" s="185">
        <v>1961</v>
      </c>
      <c r="C870" s="5" t="s">
        <v>580</v>
      </c>
      <c r="D870" s="3" t="s">
        <v>703</v>
      </c>
      <c r="E870" s="2" t="s">
        <v>10</v>
      </c>
      <c r="F870" s="14">
        <f t="shared" si="145"/>
        <v>270</v>
      </c>
      <c r="G870" s="13"/>
      <c r="H870" s="35"/>
      <c r="I870" s="14">
        <f t="shared" si="143"/>
        <v>0</v>
      </c>
      <c r="J870" s="69"/>
      <c r="K870" s="99">
        <v>270</v>
      </c>
      <c r="L870" s="70" t="str">
        <f t="shared" si="140"/>
        <v>нет в наличии</v>
      </c>
      <c r="M870" s="116" t="s">
        <v>581</v>
      </c>
    </row>
    <row r="871" spans="1:13" s="49" customFormat="1" ht="15" hidden="1" customHeight="1" x14ac:dyDescent="0.3">
      <c r="A871" s="165" t="str">
        <f t="shared" si="144"/>
        <v>фото</v>
      </c>
      <c r="B871" s="185">
        <v>984</v>
      </c>
      <c r="C871" s="5" t="s">
        <v>582</v>
      </c>
      <c r="D871" s="3" t="s">
        <v>703</v>
      </c>
      <c r="E871" s="2" t="s">
        <v>10</v>
      </c>
      <c r="F871" s="14">
        <f t="shared" si="145"/>
        <v>270</v>
      </c>
      <c r="G871" s="13"/>
      <c r="H871" s="35"/>
      <c r="I871" s="14">
        <f t="shared" si="143"/>
        <v>0</v>
      </c>
      <c r="J871" s="69"/>
      <c r="K871" s="99">
        <v>270</v>
      </c>
      <c r="L871" s="70" t="str">
        <f t="shared" si="140"/>
        <v>нет в наличии</v>
      </c>
      <c r="M871" s="116" t="s">
        <v>583</v>
      </c>
    </row>
    <row r="872" spans="1:13" s="49" customFormat="1" ht="15" hidden="1" customHeight="1" x14ac:dyDescent="0.3">
      <c r="A872" s="165" t="str">
        <f t="shared" si="144"/>
        <v>фото</v>
      </c>
      <c r="B872" s="185">
        <v>804</v>
      </c>
      <c r="C872" s="5" t="s">
        <v>931</v>
      </c>
      <c r="D872" s="3" t="s">
        <v>703</v>
      </c>
      <c r="E872" s="2" t="s">
        <v>10</v>
      </c>
      <c r="F872" s="14">
        <f t="shared" si="145"/>
        <v>270</v>
      </c>
      <c r="G872" s="13"/>
      <c r="H872" s="35"/>
      <c r="I872" s="14">
        <f t="shared" si="143"/>
        <v>0</v>
      </c>
      <c r="J872" s="69"/>
      <c r="K872" s="99">
        <v>270</v>
      </c>
      <c r="L872" s="70" t="str">
        <f t="shared" si="140"/>
        <v>нет в наличии</v>
      </c>
      <c r="M872" s="115" t="s">
        <v>938</v>
      </c>
    </row>
    <row r="873" spans="1:13" s="49" customFormat="1" ht="15" hidden="1" customHeight="1" x14ac:dyDescent="0.3">
      <c r="A873" s="12" t="e">
        <f>HYPERLINK("http://my-goldfish.ru/images/com_hikashop/upload/"&amp;#REF!,"фото")</f>
        <v>#REF!</v>
      </c>
      <c r="B873" s="227">
        <v>983</v>
      </c>
      <c r="C873" s="228" t="s">
        <v>584</v>
      </c>
      <c r="D873" s="3" t="s">
        <v>703</v>
      </c>
      <c r="E873" s="2" t="s">
        <v>10</v>
      </c>
      <c r="F873" s="225">
        <f t="shared" si="145"/>
        <v>270</v>
      </c>
      <c r="G873" s="13"/>
      <c r="H873" s="35"/>
      <c r="I873" s="14">
        <f t="shared" si="143"/>
        <v>0</v>
      </c>
      <c r="J873" s="69"/>
      <c r="K873" s="99">
        <v>270</v>
      </c>
      <c r="L873" s="70" t="str">
        <f t="shared" si="140"/>
        <v>нет в наличии</v>
      </c>
      <c r="M873" s="126" t="s">
        <v>585</v>
      </c>
    </row>
    <row r="874" spans="1:13" s="49" customFormat="1" ht="15" hidden="1" customHeight="1" x14ac:dyDescent="0.3">
      <c r="A874" s="165" t="str">
        <f t="shared" si="144"/>
        <v>фото</v>
      </c>
      <c r="B874" s="185">
        <v>2069</v>
      </c>
      <c r="C874" s="5" t="s">
        <v>919</v>
      </c>
      <c r="D874" s="3" t="s">
        <v>703</v>
      </c>
      <c r="E874" s="2" t="s">
        <v>10</v>
      </c>
      <c r="F874" s="14">
        <f t="shared" si="145"/>
        <v>270</v>
      </c>
      <c r="G874" s="13"/>
      <c r="H874" s="35"/>
      <c r="I874" s="14">
        <f t="shared" si="143"/>
        <v>0</v>
      </c>
      <c r="J874" s="69"/>
      <c r="K874" s="99">
        <v>270</v>
      </c>
      <c r="L874" s="70" t="str">
        <f t="shared" si="140"/>
        <v>нет в наличии</v>
      </c>
      <c r="M874" s="116" t="s">
        <v>923</v>
      </c>
    </row>
    <row r="875" spans="1:13" s="49" customFormat="1" ht="15" hidden="1" customHeight="1" x14ac:dyDescent="0.3">
      <c r="A875" s="165" t="e">
        <f>HYPERLINK("https://my-goldfish.ru/images/"&amp;#REF!,"фото")</f>
        <v>#REF!</v>
      </c>
      <c r="B875" s="227">
        <v>931</v>
      </c>
      <c r="C875" s="228" t="s">
        <v>586</v>
      </c>
      <c r="D875" s="3" t="s">
        <v>703</v>
      </c>
      <c r="E875" s="2" t="s">
        <v>10</v>
      </c>
      <c r="F875" s="225">
        <f t="shared" si="145"/>
        <v>270</v>
      </c>
      <c r="G875" s="13"/>
      <c r="H875" s="35"/>
      <c r="I875" s="14">
        <f t="shared" si="143"/>
        <v>0</v>
      </c>
      <c r="J875" s="69"/>
      <c r="K875" s="99">
        <v>270</v>
      </c>
      <c r="L875" s="70" t="str">
        <f t="shared" si="140"/>
        <v>нет в наличии</v>
      </c>
      <c r="M875" s="108" t="s">
        <v>1571</v>
      </c>
    </row>
    <row r="876" spans="1:13" s="49" customFormat="1" ht="15" hidden="1" customHeight="1" x14ac:dyDescent="0.3">
      <c r="A876" s="12" t="e">
        <f>HYPERLINK("http://my-goldfish.ru/images/com_hikashop/upload/"&amp;#REF!,"фото")</f>
        <v>#REF!</v>
      </c>
      <c r="B876" s="227">
        <v>1285</v>
      </c>
      <c r="C876" s="228" t="s">
        <v>590</v>
      </c>
      <c r="D876" s="3" t="s">
        <v>588</v>
      </c>
      <c r="E876" s="2" t="s">
        <v>10</v>
      </c>
      <c r="F876" s="225">
        <f t="shared" si="145"/>
        <v>390</v>
      </c>
      <c r="G876" s="13"/>
      <c r="H876" s="35"/>
      <c r="I876" s="14">
        <f t="shared" si="143"/>
        <v>0</v>
      </c>
      <c r="J876" s="69"/>
      <c r="K876" s="99">
        <v>390</v>
      </c>
      <c r="L876" s="70" t="str">
        <f t="shared" si="140"/>
        <v>нет в наличии</v>
      </c>
      <c r="M876" s="126" t="s">
        <v>779</v>
      </c>
    </row>
    <row r="877" spans="1:13" s="49" customFormat="1" ht="15" hidden="1" customHeight="1" x14ac:dyDescent="0.3">
      <c r="A877" s="12" t="e">
        <f>HYPERLINK("http://my-goldfish.ru/images/com_hikashop/upload/"&amp;#REF!,"фото")</f>
        <v>#REF!</v>
      </c>
      <c r="B877" s="227">
        <v>646</v>
      </c>
      <c r="C877" s="228" t="s">
        <v>587</v>
      </c>
      <c r="D877" s="3" t="s">
        <v>588</v>
      </c>
      <c r="E877" s="2" t="s">
        <v>10</v>
      </c>
      <c r="F877" s="225">
        <f t="shared" si="145"/>
        <v>390</v>
      </c>
      <c r="G877" s="13"/>
      <c r="H877" s="35"/>
      <c r="I877" s="14">
        <f t="shared" si="143"/>
        <v>0</v>
      </c>
      <c r="J877" s="69"/>
      <c r="K877" s="99">
        <v>390</v>
      </c>
      <c r="L877" s="70" t="str">
        <f t="shared" si="140"/>
        <v>нет в наличии</v>
      </c>
      <c r="M877" s="126" t="s">
        <v>589</v>
      </c>
    </row>
    <row r="878" spans="1:13" s="49" customFormat="1" ht="15" hidden="1" customHeight="1" x14ac:dyDescent="0.3">
      <c r="A878" s="165" t="str">
        <f t="shared" ref="A878:A887" si="147">HYPERLINK("https://my-goldfish.ru/images/"&amp;M878,"фото")</f>
        <v>фото</v>
      </c>
      <c r="B878" s="185">
        <v>589</v>
      </c>
      <c r="C878" s="5" t="s">
        <v>591</v>
      </c>
      <c r="D878" s="3" t="s">
        <v>703</v>
      </c>
      <c r="E878" s="2" t="s">
        <v>10</v>
      </c>
      <c r="F878" s="14">
        <f t="shared" si="145"/>
        <v>270</v>
      </c>
      <c r="G878" s="13"/>
      <c r="H878" s="35"/>
      <c r="I878" s="14">
        <f t="shared" si="143"/>
        <v>0</v>
      </c>
      <c r="J878" s="69"/>
      <c r="K878" s="99">
        <v>270</v>
      </c>
      <c r="L878" s="70" t="str">
        <f t="shared" si="140"/>
        <v>нет в наличии</v>
      </c>
      <c r="M878" s="117" t="s">
        <v>1596</v>
      </c>
    </row>
    <row r="879" spans="1:13" s="49" customFormat="1" ht="15" hidden="1" customHeight="1" x14ac:dyDescent="0.3">
      <c r="A879" s="165" t="str">
        <f t="shared" si="147"/>
        <v>фото</v>
      </c>
      <c r="B879" s="185">
        <v>933</v>
      </c>
      <c r="C879" s="5" t="s">
        <v>592</v>
      </c>
      <c r="D879" s="3" t="s">
        <v>703</v>
      </c>
      <c r="E879" s="2" t="s">
        <v>10</v>
      </c>
      <c r="F879" s="14">
        <f t="shared" si="145"/>
        <v>270</v>
      </c>
      <c r="G879" s="13"/>
      <c r="H879" s="35"/>
      <c r="I879" s="14">
        <f t="shared" si="143"/>
        <v>0</v>
      </c>
      <c r="J879" s="69"/>
      <c r="K879" s="99">
        <v>270</v>
      </c>
      <c r="L879" s="70" t="str">
        <f t="shared" si="140"/>
        <v>нет в наличии</v>
      </c>
      <c r="M879" s="115" t="s">
        <v>1580</v>
      </c>
    </row>
    <row r="880" spans="1:13" s="49" customFormat="1" ht="15.75" hidden="1" customHeight="1" x14ac:dyDescent="0.3">
      <c r="A880" s="165" t="str">
        <f t="shared" si="147"/>
        <v>фото</v>
      </c>
      <c r="B880" s="185">
        <v>1945</v>
      </c>
      <c r="C880" s="5" t="s">
        <v>1629</v>
      </c>
      <c r="D880" s="3" t="s">
        <v>703</v>
      </c>
      <c r="E880" s="2" t="s">
        <v>10</v>
      </c>
      <c r="F880" s="14">
        <f t="shared" si="145"/>
        <v>270</v>
      </c>
      <c r="G880" s="13"/>
      <c r="H880" s="35"/>
      <c r="I880" s="14">
        <f t="shared" si="143"/>
        <v>0</v>
      </c>
      <c r="J880" s="69"/>
      <c r="K880" s="99">
        <v>270</v>
      </c>
      <c r="L880" s="70" t="str">
        <f t="shared" si="140"/>
        <v>нет в наличии</v>
      </c>
      <c r="M880" s="116" t="s">
        <v>1630</v>
      </c>
    </row>
    <row r="881" spans="1:13" s="49" customFormat="1" ht="15.75" hidden="1" customHeight="1" x14ac:dyDescent="0.3">
      <c r="A881" s="12" t="e">
        <f>HYPERLINK("http://my-goldfish.ru/images/com_hikashop/upload/"&amp;#REF!,"фото")</f>
        <v>#REF!</v>
      </c>
      <c r="B881" s="227">
        <v>2025</v>
      </c>
      <c r="C881" s="228" t="s">
        <v>764</v>
      </c>
      <c r="D881" s="3" t="s">
        <v>703</v>
      </c>
      <c r="E881" s="2" t="s">
        <v>10</v>
      </c>
      <c r="F881" s="225">
        <f t="shared" si="145"/>
        <v>270</v>
      </c>
      <c r="G881" s="13"/>
      <c r="H881" s="35"/>
      <c r="I881" s="14">
        <f t="shared" si="143"/>
        <v>0</v>
      </c>
      <c r="J881" s="69"/>
      <c r="K881" s="99">
        <v>270</v>
      </c>
      <c r="L881" s="70" t="str">
        <f t="shared" si="140"/>
        <v>нет в наличии</v>
      </c>
      <c r="M881" s="103" t="s">
        <v>770</v>
      </c>
    </row>
    <row r="882" spans="1:13" s="49" customFormat="1" ht="15" customHeight="1" x14ac:dyDescent="0.3">
      <c r="A882" s="166" t="str">
        <f t="shared" si="147"/>
        <v>фото</v>
      </c>
      <c r="B882" s="186">
        <v>919</v>
      </c>
      <c r="C882" s="4" t="s">
        <v>593</v>
      </c>
      <c r="D882" s="247" t="s">
        <v>703</v>
      </c>
      <c r="E882" s="1"/>
      <c r="F882" s="11">
        <f t="shared" si="145"/>
        <v>270</v>
      </c>
      <c r="G882" s="10"/>
      <c r="H882" s="60"/>
      <c r="I882" s="11">
        <f t="shared" si="143"/>
        <v>0</v>
      </c>
      <c r="J882" s="68"/>
      <c r="K882" s="99">
        <v>270</v>
      </c>
      <c r="L882" s="70" t="str">
        <f t="shared" si="140"/>
        <v>.</v>
      </c>
      <c r="M882" s="115" t="s">
        <v>1572</v>
      </c>
    </row>
    <row r="883" spans="1:13" s="49" customFormat="1" ht="15" hidden="1" customHeight="1" x14ac:dyDescent="0.3">
      <c r="A883" s="12" t="e">
        <f>HYPERLINK("http://my-goldfish.ru/images/com_hikashop/upload/"&amp;#REF!,"фото")</f>
        <v>#REF!</v>
      </c>
      <c r="B883" s="227">
        <v>1933</v>
      </c>
      <c r="C883" s="228" t="s">
        <v>594</v>
      </c>
      <c r="D883" s="3" t="s">
        <v>595</v>
      </c>
      <c r="E883" s="2" t="s">
        <v>10</v>
      </c>
      <c r="F883" s="225">
        <f t="shared" si="145"/>
        <v>290</v>
      </c>
      <c r="G883" s="13"/>
      <c r="H883" s="35"/>
      <c r="I883" s="14">
        <f t="shared" si="143"/>
        <v>0</v>
      </c>
      <c r="J883" s="69"/>
      <c r="K883" s="99">
        <v>290</v>
      </c>
      <c r="L883" s="70" t="str">
        <f t="shared" si="140"/>
        <v>нет в наличии</v>
      </c>
      <c r="M883" s="126" t="s">
        <v>596</v>
      </c>
    </row>
    <row r="884" spans="1:13" s="49" customFormat="1" ht="15" customHeight="1" x14ac:dyDescent="0.3">
      <c r="A884" s="166" t="str">
        <f t="shared" si="147"/>
        <v>фото</v>
      </c>
      <c r="B884" s="186">
        <v>2031</v>
      </c>
      <c r="C884" s="4" t="s">
        <v>762</v>
      </c>
      <c r="D884" s="247" t="s">
        <v>703</v>
      </c>
      <c r="E884" s="1"/>
      <c r="F884" s="11">
        <f t="shared" si="145"/>
        <v>270</v>
      </c>
      <c r="G884" s="10"/>
      <c r="H884" s="60"/>
      <c r="I884" s="11">
        <f t="shared" si="143"/>
        <v>0</v>
      </c>
      <c r="J884" s="68"/>
      <c r="K884" s="99">
        <v>270</v>
      </c>
      <c r="L884" s="70" t="str">
        <f t="shared" si="140"/>
        <v>.</v>
      </c>
      <c r="M884" s="116" t="s">
        <v>1631</v>
      </c>
    </row>
    <row r="885" spans="1:13" s="49" customFormat="1" ht="15" hidden="1" customHeight="1" x14ac:dyDescent="0.3">
      <c r="A885" s="165" t="str">
        <f t="shared" si="147"/>
        <v>фото</v>
      </c>
      <c r="B885" s="185">
        <v>1292</v>
      </c>
      <c r="C885" s="5" t="s">
        <v>597</v>
      </c>
      <c r="D885" s="3" t="s">
        <v>703</v>
      </c>
      <c r="E885" s="2" t="s">
        <v>10</v>
      </c>
      <c r="F885" s="14">
        <f t="shared" si="145"/>
        <v>270</v>
      </c>
      <c r="G885" s="13"/>
      <c r="H885" s="35"/>
      <c r="I885" s="14">
        <f t="shared" si="143"/>
        <v>0</v>
      </c>
      <c r="J885" s="69"/>
      <c r="K885" s="99">
        <v>270</v>
      </c>
      <c r="L885" s="70" t="str">
        <f t="shared" si="140"/>
        <v>нет в наличии</v>
      </c>
      <c r="M885" s="115" t="s">
        <v>598</v>
      </c>
    </row>
    <row r="886" spans="1:13" s="49" customFormat="1" ht="15" customHeight="1" x14ac:dyDescent="0.3">
      <c r="A886" s="166" t="str">
        <f t="shared" si="147"/>
        <v>фото</v>
      </c>
      <c r="B886" s="186">
        <v>2032</v>
      </c>
      <c r="C886" s="4" t="s">
        <v>763</v>
      </c>
      <c r="D886" s="247" t="s">
        <v>703</v>
      </c>
      <c r="E886" s="1"/>
      <c r="F886" s="11">
        <f t="shared" si="145"/>
        <v>270</v>
      </c>
      <c r="G886" s="10"/>
      <c r="H886" s="60"/>
      <c r="I886" s="11">
        <f t="shared" si="143"/>
        <v>0</v>
      </c>
      <c r="J886" s="68"/>
      <c r="K886" s="99">
        <v>270</v>
      </c>
      <c r="L886" s="70" t="str">
        <f t="shared" si="140"/>
        <v>.</v>
      </c>
      <c r="M886" s="116" t="s">
        <v>1632</v>
      </c>
    </row>
    <row r="887" spans="1:13" s="49" customFormat="1" ht="15" customHeight="1" x14ac:dyDescent="0.3">
      <c r="A887" s="166" t="str">
        <f t="shared" si="147"/>
        <v>фото</v>
      </c>
      <c r="B887" s="186">
        <v>937</v>
      </c>
      <c r="C887" s="4" t="s">
        <v>599</v>
      </c>
      <c r="D887" s="247" t="s">
        <v>703</v>
      </c>
      <c r="E887" s="1"/>
      <c r="F887" s="11">
        <f t="shared" si="145"/>
        <v>270</v>
      </c>
      <c r="G887" s="10"/>
      <c r="H887" s="60"/>
      <c r="I887" s="11">
        <f t="shared" si="143"/>
        <v>0</v>
      </c>
      <c r="J887" s="68"/>
      <c r="K887" s="99">
        <v>270</v>
      </c>
      <c r="L887" s="70" t="str">
        <f t="shared" si="140"/>
        <v>.</v>
      </c>
      <c r="M887" s="116" t="s">
        <v>600</v>
      </c>
    </row>
    <row r="888" spans="1:13" s="49" customFormat="1" ht="15" hidden="1" customHeight="1" x14ac:dyDescent="0.3">
      <c r="A888" s="12" t="e">
        <f>HYPERLINK("http://my-goldfish.ru/images/com_hikashop/upload/"&amp;#REF!,"фото")</f>
        <v>#REF!</v>
      </c>
      <c r="B888" s="227">
        <v>2062</v>
      </c>
      <c r="C888" s="228" t="s">
        <v>903</v>
      </c>
      <c r="D888" s="3" t="s">
        <v>703</v>
      </c>
      <c r="E888" s="2" t="s">
        <v>10</v>
      </c>
      <c r="F888" s="225">
        <f t="shared" si="145"/>
        <v>270</v>
      </c>
      <c r="G888" s="13"/>
      <c r="H888" s="35"/>
      <c r="I888" s="14">
        <f t="shared" si="143"/>
        <v>0</v>
      </c>
      <c r="J888" s="69"/>
      <c r="K888" s="99">
        <v>270</v>
      </c>
      <c r="L888" s="70" t="str">
        <f t="shared" si="140"/>
        <v>нет в наличии</v>
      </c>
      <c r="M888" s="126" t="s">
        <v>905</v>
      </c>
    </row>
    <row r="889" spans="1:13" s="49" customFormat="1" ht="15" hidden="1" customHeight="1" x14ac:dyDescent="0.3">
      <c r="A889" s="12" t="e">
        <f>HYPERLINK("http://my-goldfish.ru/images/com_hikashop/upload/"&amp;#REF!,"фото")</f>
        <v>#REF!</v>
      </c>
      <c r="B889" s="227">
        <v>1946</v>
      </c>
      <c r="C889" s="228" t="s">
        <v>601</v>
      </c>
      <c r="D889" s="3" t="s">
        <v>703</v>
      </c>
      <c r="E889" s="2" t="s">
        <v>10</v>
      </c>
      <c r="F889" s="225">
        <f t="shared" si="145"/>
        <v>270</v>
      </c>
      <c r="G889" s="13"/>
      <c r="H889" s="35"/>
      <c r="I889" s="14">
        <f t="shared" ref="I889:I920" si="148">F889*H889</f>
        <v>0</v>
      </c>
      <c r="J889" s="69"/>
      <c r="K889" s="99">
        <v>270</v>
      </c>
      <c r="L889" s="70" t="str">
        <f t="shared" si="140"/>
        <v>нет в наличии</v>
      </c>
      <c r="M889" s="126" t="s">
        <v>602</v>
      </c>
    </row>
    <row r="890" spans="1:13" s="49" customFormat="1" ht="15" customHeight="1" x14ac:dyDescent="0.3">
      <c r="A890" s="166" t="str">
        <f t="shared" ref="A890:A900" si="149">HYPERLINK("https://my-goldfish.ru/images/"&amp;M890,"фото")</f>
        <v>фото</v>
      </c>
      <c r="B890" s="186">
        <v>688</v>
      </c>
      <c r="C890" s="4" t="s">
        <v>603</v>
      </c>
      <c r="D890" s="247" t="s">
        <v>703</v>
      </c>
      <c r="E890" s="1"/>
      <c r="F890" s="11">
        <f t="shared" si="145"/>
        <v>270</v>
      </c>
      <c r="G890" s="10"/>
      <c r="H890" s="60"/>
      <c r="I890" s="11">
        <f t="shared" si="148"/>
        <v>0</v>
      </c>
      <c r="J890" s="68"/>
      <c r="K890" s="99">
        <v>270</v>
      </c>
      <c r="L890" s="70" t="str">
        <f t="shared" si="140"/>
        <v>.</v>
      </c>
      <c r="M890" s="115" t="s">
        <v>1230</v>
      </c>
    </row>
    <row r="891" spans="1:13" s="49" customFormat="1" ht="15" hidden="1" customHeight="1" x14ac:dyDescent="0.3">
      <c r="A891" s="12" t="e">
        <f>HYPERLINK("http://my-goldfish.ru/images/com_hikashop/upload/"&amp;#REF!,"фото")</f>
        <v>#REF!</v>
      </c>
      <c r="B891" s="227">
        <v>1964</v>
      </c>
      <c r="C891" s="228" t="s">
        <v>604</v>
      </c>
      <c r="D891" s="3" t="s">
        <v>588</v>
      </c>
      <c r="E891" s="2" t="s">
        <v>10</v>
      </c>
      <c r="F891" s="225">
        <f t="shared" si="145"/>
        <v>390</v>
      </c>
      <c r="G891" s="13"/>
      <c r="H891" s="35"/>
      <c r="I891" s="14">
        <f t="shared" si="148"/>
        <v>0</v>
      </c>
      <c r="J891" s="69"/>
      <c r="K891" s="99">
        <v>390</v>
      </c>
      <c r="L891" s="70" t="str">
        <f t="shared" si="140"/>
        <v>нет в наличии</v>
      </c>
      <c r="M891" s="126" t="s">
        <v>605</v>
      </c>
    </row>
    <row r="892" spans="1:13" s="49" customFormat="1" ht="15" customHeight="1" x14ac:dyDescent="0.3">
      <c r="A892" s="166" t="str">
        <f t="shared" si="149"/>
        <v>фото</v>
      </c>
      <c r="B892" s="186">
        <v>574</v>
      </c>
      <c r="C892" s="4" t="s">
        <v>606</v>
      </c>
      <c r="D892" s="247" t="s">
        <v>703</v>
      </c>
      <c r="E892" s="1"/>
      <c r="F892" s="11">
        <f t="shared" si="145"/>
        <v>270</v>
      </c>
      <c r="G892" s="10"/>
      <c r="H892" s="60"/>
      <c r="I892" s="11">
        <f t="shared" si="148"/>
        <v>0</v>
      </c>
      <c r="J892" s="68"/>
      <c r="K892" s="99">
        <v>270</v>
      </c>
      <c r="L892" s="70" t="str">
        <f t="shared" si="140"/>
        <v>.</v>
      </c>
      <c r="M892" s="116" t="s">
        <v>1576</v>
      </c>
    </row>
    <row r="893" spans="1:13" s="49" customFormat="1" ht="14.5" hidden="1" x14ac:dyDescent="0.3">
      <c r="A893" s="165" t="str">
        <f t="shared" si="149"/>
        <v>фото</v>
      </c>
      <c r="B893" s="185">
        <v>573</v>
      </c>
      <c r="C893" s="5" t="s">
        <v>607</v>
      </c>
      <c r="D893" s="3" t="s">
        <v>595</v>
      </c>
      <c r="E893" s="2" t="s">
        <v>10</v>
      </c>
      <c r="F893" s="14">
        <f t="shared" si="145"/>
        <v>290</v>
      </c>
      <c r="G893" s="13"/>
      <c r="H893" s="35"/>
      <c r="I893" s="14">
        <f t="shared" si="148"/>
        <v>0</v>
      </c>
      <c r="J893" s="69"/>
      <c r="K893" s="99">
        <v>290</v>
      </c>
      <c r="L893" s="70" t="str">
        <f t="shared" si="140"/>
        <v>нет в наличии</v>
      </c>
      <c r="M893" s="103" t="s">
        <v>1231</v>
      </c>
    </row>
    <row r="894" spans="1:13" s="49" customFormat="1" ht="15" customHeight="1" x14ac:dyDescent="0.3">
      <c r="A894" s="166" t="str">
        <f t="shared" si="149"/>
        <v>фото</v>
      </c>
      <c r="B894" s="186">
        <v>939</v>
      </c>
      <c r="C894" s="4" t="s">
        <v>608</v>
      </c>
      <c r="D894" s="247" t="s">
        <v>703</v>
      </c>
      <c r="E894" s="1"/>
      <c r="F894" s="11">
        <f t="shared" si="145"/>
        <v>270</v>
      </c>
      <c r="G894" s="10"/>
      <c r="H894" s="60"/>
      <c r="I894" s="11">
        <f t="shared" si="148"/>
        <v>0</v>
      </c>
      <c r="J894" s="68"/>
      <c r="K894" s="99">
        <v>270</v>
      </c>
      <c r="L894" s="70" t="str">
        <f t="shared" si="140"/>
        <v>.</v>
      </c>
      <c r="M894" s="116" t="s">
        <v>1232</v>
      </c>
    </row>
    <row r="895" spans="1:13" s="49" customFormat="1" ht="15" hidden="1" customHeight="1" x14ac:dyDescent="0.3">
      <c r="A895" s="165" t="str">
        <f t="shared" si="149"/>
        <v>фото</v>
      </c>
      <c r="B895" s="185">
        <v>588</v>
      </c>
      <c r="C895" s="5" t="s">
        <v>609</v>
      </c>
      <c r="D895" s="3" t="s">
        <v>610</v>
      </c>
      <c r="E895" s="2" t="s">
        <v>10</v>
      </c>
      <c r="F895" s="14">
        <f t="shared" si="145"/>
        <v>150</v>
      </c>
      <c r="G895" s="13"/>
      <c r="H895" s="35"/>
      <c r="I895" s="14">
        <f t="shared" si="148"/>
        <v>0</v>
      </c>
      <c r="J895" s="69"/>
      <c r="K895" s="99">
        <v>150</v>
      </c>
      <c r="L895" s="70" t="str">
        <f t="shared" si="140"/>
        <v>нет в наличии</v>
      </c>
      <c r="M895" s="116" t="s">
        <v>1633</v>
      </c>
    </row>
    <row r="896" spans="1:13" s="49" customFormat="1" ht="15" customHeight="1" x14ac:dyDescent="0.3">
      <c r="A896" s="166" t="str">
        <f t="shared" si="149"/>
        <v>фото</v>
      </c>
      <c r="B896" s="186">
        <v>2033</v>
      </c>
      <c r="C896" s="4" t="s">
        <v>765</v>
      </c>
      <c r="D896" s="247" t="s">
        <v>703</v>
      </c>
      <c r="E896" s="1"/>
      <c r="F896" s="11">
        <f t="shared" si="145"/>
        <v>270</v>
      </c>
      <c r="G896" s="10"/>
      <c r="H896" s="60"/>
      <c r="I896" s="11">
        <f t="shared" si="148"/>
        <v>0</v>
      </c>
      <c r="J896" s="68"/>
      <c r="K896" s="99">
        <v>270</v>
      </c>
      <c r="L896" s="70" t="str">
        <f t="shared" si="140"/>
        <v>.</v>
      </c>
      <c r="M896" s="116" t="s">
        <v>1634</v>
      </c>
    </row>
    <row r="897" spans="1:13" s="49" customFormat="1" ht="15" customHeight="1" x14ac:dyDescent="0.3">
      <c r="A897" s="166" t="str">
        <f t="shared" si="149"/>
        <v>фото</v>
      </c>
      <c r="B897" s="186">
        <v>1947</v>
      </c>
      <c r="C897" s="4" t="s">
        <v>611</v>
      </c>
      <c r="D897" s="247" t="s">
        <v>703</v>
      </c>
      <c r="E897" s="1"/>
      <c r="F897" s="11">
        <f t="shared" si="145"/>
        <v>270</v>
      </c>
      <c r="G897" s="10"/>
      <c r="H897" s="60"/>
      <c r="I897" s="11">
        <f t="shared" si="148"/>
        <v>0</v>
      </c>
      <c r="J897" s="68"/>
      <c r="K897" s="99">
        <v>270</v>
      </c>
      <c r="L897" s="70" t="str">
        <f t="shared" si="140"/>
        <v>.</v>
      </c>
      <c r="M897" s="116" t="s">
        <v>612</v>
      </c>
    </row>
    <row r="898" spans="1:13" s="49" customFormat="1" ht="15" hidden="1" customHeight="1" x14ac:dyDescent="0.3">
      <c r="A898" s="12" t="e">
        <f>HYPERLINK("http://my-goldfish.ru/images/com_hikashop/upload/"&amp;#REF!,"фото")</f>
        <v>#REF!</v>
      </c>
      <c r="B898" s="227">
        <v>1948</v>
      </c>
      <c r="C898" s="228" t="s">
        <v>613</v>
      </c>
      <c r="D898" s="3" t="s">
        <v>703</v>
      </c>
      <c r="E898" s="2" t="s">
        <v>10</v>
      </c>
      <c r="F898" s="225">
        <f t="shared" si="145"/>
        <v>270</v>
      </c>
      <c r="G898" s="13"/>
      <c r="H898" s="35"/>
      <c r="I898" s="14">
        <f t="shared" si="148"/>
        <v>0</v>
      </c>
      <c r="J898" s="69"/>
      <c r="K898" s="99">
        <v>270</v>
      </c>
      <c r="L898" s="70" t="str">
        <f t="shared" si="140"/>
        <v>нет в наличии</v>
      </c>
      <c r="M898" s="126" t="s">
        <v>614</v>
      </c>
    </row>
    <row r="899" spans="1:13" s="49" customFormat="1" ht="15" customHeight="1" x14ac:dyDescent="0.3">
      <c r="A899" s="166" t="str">
        <f t="shared" si="149"/>
        <v>фото</v>
      </c>
      <c r="B899" s="186">
        <v>1949</v>
      </c>
      <c r="C899" s="4" t="s">
        <v>615</v>
      </c>
      <c r="D899" s="247" t="s">
        <v>703</v>
      </c>
      <c r="E899" s="1"/>
      <c r="F899" s="11">
        <f t="shared" si="145"/>
        <v>270</v>
      </c>
      <c r="G899" s="10"/>
      <c r="H899" s="60"/>
      <c r="I899" s="11">
        <f t="shared" si="148"/>
        <v>0</v>
      </c>
      <c r="J899" s="68"/>
      <c r="K899" s="99">
        <v>270</v>
      </c>
      <c r="L899" s="70" t="str">
        <f t="shared" si="140"/>
        <v>.</v>
      </c>
      <c r="M899" s="116" t="s">
        <v>616</v>
      </c>
    </row>
    <row r="900" spans="1:13" s="49" customFormat="1" ht="15" customHeight="1" x14ac:dyDescent="0.3">
      <c r="A900" s="166" t="str">
        <f t="shared" si="149"/>
        <v>фото</v>
      </c>
      <c r="B900" s="186">
        <v>203</v>
      </c>
      <c r="C900" s="4" t="s">
        <v>617</v>
      </c>
      <c r="D900" s="247" t="s">
        <v>703</v>
      </c>
      <c r="E900" s="1"/>
      <c r="F900" s="11">
        <f t="shared" si="145"/>
        <v>270</v>
      </c>
      <c r="G900" s="10"/>
      <c r="H900" s="60"/>
      <c r="I900" s="11">
        <f t="shared" si="148"/>
        <v>0</v>
      </c>
      <c r="J900" s="68"/>
      <c r="K900" s="99">
        <v>270</v>
      </c>
      <c r="L900" s="70" t="str">
        <f t="shared" si="140"/>
        <v>.</v>
      </c>
      <c r="M900" s="116" t="s">
        <v>1611</v>
      </c>
    </row>
    <row r="901" spans="1:13" s="49" customFormat="1" ht="15" hidden="1" customHeight="1" x14ac:dyDescent="0.3">
      <c r="A901" s="165" t="e">
        <f>HYPERLINK("https://my-goldfish.ru/images/"&amp;#REF!,"фото")</f>
        <v>#REF!</v>
      </c>
      <c r="B901" s="227">
        <v>940</v>
      </c>
      <c r="C901" s="228" t="s">
        <v>618</v>
      </c>
      <c r="D901" s="3" t="s">
        <v>703</v>
      </c>
      <c r="E901" s="2" t="s">
        <v>10</v>
      </c>
      <c r="F901" s="225">
        <f t="shared" si="145"/>
        <v>270</v>
      </c>
      <c r="G901" s="13"/>
      <c r="H901" s="35"/>
      <c r="I901" s="14">
        <f t="shared" si="148"/>
        <v>0</v>
      </c>
      <c r="J901" s="69"/>
      <c r="K901" s="99">
        <v>270</v>
      </c>
      <c r="L901" s="70" t="str">
        <f t="shared" si="140"/>
        <v>нет в наличии</v>
      </c>
      <c r="M901" s="116" t="s">
        <v>1636</v>
      </c>
    </row>
    <row r="902" spans="1:13" s="49" customFormat="1" ht="15" hidden="1" customHeight="1" x14ac:dyDescent="0.3">
      <c r="A902" s="165" t="e">
        <f>HYPERLINK("https://my-goldfish.ru/images/"&amp;#REF!,"фото")</f>
        <v>#REF!</v>
      </c>
      <c r="B902" s="227">
        <v>941</v>
      </c>
      <c r="C902" s="228" t="s">
        <v>619</v>
      </c>
      <c r="D902" s="3" t="s">
        <v>703</v>
      </c>
      <c r="E902" s="2" t="s">
        <v>10</v>
      </c>
      <c r="F902" s="225">
        <f t="shared" si="145"/>
        <v>270</v>
      </c>
      <c r="G902" s="13"/>
      <c r="H902" s="35"/>
      <c r="I902" s="14">
        <f t="shared" si="148"/>
        <v>0</v>
      </c>
      <c r="J902" s="69"/>
      <c r="K902" s="99">
        <v>270</v>
      </c>
      <c r="L902" s="70" t="str">
        <f t="shared" si="140"/>
        <v>нет в наличии</v>
      </c>
      <c r="M902" s="116" t="s">
        <v>1635</v>
      </c>
    </row>
    <row r="903" spans="1:13" s="49" customFormat="1" ht="15" hidden="1" customHeight="1" x14ac:dyDescent="0.3">
      <c r="A903" s="12" t="e">
        <f>HYPERLINK("http://my-goldfish.ru/images/com_hikashop/upload/"&amp;#REF!,"фото")</f>
        <v>#REF!</v>
      </c>
      <c r="B903" s="227">
        <v>392</v>
      </c>
      <c r="C903" s="228" t="s">
        <v>620</v>
      </c>
      <c r="D903" s="3" t="s">
        <v>505</v>
      </c>
      <c r="E903" s="2" t="s">
        <v>10</v>
      </c>
      <c r="F903" s="225">
        <f t="shared" si="145"/>
        <v>150</v>
      </c>
      <c r="G903" s="13"/>
      <c r="H903" s="35"/>
      <c r="I903" s="14">
        <f t="shared" si="148"/>
        <v>0</v>
      </c>
      <c r="J903" s="69"/>
      <c r="K903" s="99">
        <v>150</v>
      </c>
      <c r="L903" s="70" t="str">
        <f t="shared" si="140"/>
        <v>нет в наличии</v>
      </c>
      <c r="M903" s="126" t="s">
        <v>731</v>
      </c>
    </row>
    <row r="904" spans="1:13" s="49" customFormat="1" ht="15" hidden="1" customHeight="1" x14ac:dyDescent="0.3">
      <c r="A904" s="12" t="e">
        <f>HYPERLINK("http://my-goldfish.ru/images/com_hikashop/upload/"&amp;#REF!,"фото")</f>
        <v>#REF!</v>
      </c>
      <c r="B904" s="227">
        <v>2019</v>
      </c>
      <c r="C904" s="228" t="s">
        <v>758</v>
      </c>
      <c r="D904" s="3" t="s">
        <v>595</v>
      </c>
      <c r="E904" s="2" t="s">
        <v>10</v>
      </c>
      <c r="F904" s="225">
        <f t="shared" si="145"/>
        <v>160</v>
      </c>
      <c r="G904" s="13"/>
      <c r="H904" s="35"/>
      <c r="I904" s="14">
        <f t="shared" si="148"/>
        <v>0</v>
      </c>
      <c r="J904" s="69"/>
      <c r="K904" s="99">
        <v>160</v>
      </c>
      <c r="L904" s="70" t="str">
        <f t="shared" si="140"/>
        <v>нет в наличии</v>
      </c>
      <c r="M904" s="126" t="s">
        <v>769</v>
      </c>
    </row>
    <row r="905" spans="1:13" s="49" customFormat="1" ht="15" hidden="1" customHeight="1" x14ac:dyDescent="0.3">
      <c r="A905" s="165" t="e">
        <f>HYPERLINK("https://my-goldfish.ru/images/"&amp;#REF!,"фото")</f>
        <v>#REF!</v>
      </c>
      <c r="B905" s="227">
        <v>942</v>
      </c>
      <c r="C905" s="228" t="s">
        <v>621</v>
      </c>
      <c r="D905" s="3" t="s">
        <v>703</v>
      </c>
      <c r="E905" s="2" t="s">
        <v>10</v>
      </c>
      <c r="F905" s="225">
        <f t="shared" si="145"/>
        <v>270</v>
      </c>
      <c r="G905" s="13"/>
      <c r="H905" s="35"/>
      <c r="I905" s="14">
        <f t="shared" si="148"/>
        <v>0</v>
      </c>
      <c r="J905" s="69"/>
      <c r="K905" s="99">
        <v>270</v>
      </c>
      <c r="L905" s="70" t="str">
        <f t="shared" si="140"/>
        <v>нет в наличии</v>
      </c>
      <c r="M905" s="108" t="s">
        <v>1233</v>
      </c>
    </row>
    <row r="906" spans="1:13" s="49" customFormat="1" ht="15" customHeight="1" x14ac:dyDescent="0.3">
      <c r="A906" s="166" t="str">
        <f t="shared" ref="A906:A908" si="150">HYPERLINK("https://my-goldfish.ru/images/"&amp;M906,"фото")</f>
        <v>фото</v>
      </c>
      <c r="B906" s="186">
        <v>2063</v>
      </c>
      <c r="C906" s="4" t="s">
        <v>906</v>
      </c>
      <c r="D906" s="247" t="s">
        <v>703</v>
      </c>
      <c r="E906" s="1"/>
      <c r="F906" s="11">
        <f t="shared" si="145"/>
        <v>270</v>
      </c>
      <c r="G906" s="10"/>
      <c r="H906" s="60"/>
      <c r="I906" s="11">
        <f t="shared" si="148"/>
        <v>0</v>
      </c>
      <c r="J906" s="68"/>
      <c r="K906" s="99">
        <v>270</v>
      </c>
      <c r="L906" s="70" t="str">
        <f t="shared" si="140"/>
        <v>.</v>
      </c>
      <c r="M906" s="116" t="s">
        <v>907</v>
      </c>
    </row>
    <row r="907" spans="1:13" s="49" customFormat="1" ht="15" customHeight="1" x14ac:dyDescent="0.3">
      <c r="A907" s="166" t="str">
        <f t="shared" si="150"/>
        <v>фото</v>
      </c>
      <c r="B907" s="186">
        <v>809</v>
      </c>
      <c r="C907" s="4" t="s">
        <v>622</v>
      </c>
      <c r="D907" s="247" t="s">
        <v>703</v>
      </c>
      <c r="E907" s="1"/>
      <c r="F907" s="11">
        <f t="shared" si="145"/>
        <v>270</v>
      </c>
      <c r="G907" s="10"/>
      <c r="H907" s="60"/>
      <c r="I907" s="11">
        <f t="shared" si="148"/>
        <v>0</v>
      </c>
      <c r="J907" s="68"/>
      <c r="K907" s="99">
        <v>270</v>
      </c>
      <c r="L907" s="70" t="str">
        <f t="shared" si="140"/>
        <v>.</v>
      </c>
      <c r="M907" s="116" t="s">
        <v>1234</v>
      </c>
    </row>
    <row r="908" spans="1:13" s="49" customFormat="1" ht="15" customHeight="1" x14ac:dyDescent="0.3">
      <c r="A908" s="166" t="str">
        <f t="shared" si="150"/>
        <v>фото</v>
      </c>
      <c r="B908" s="186">
        <v>904</v>
      </c>
      <c r="C908" s="4" t="s">
        <v>623</v>
      </c>
      <c r="D908" s="247" t="s">
        <v>703</v>
      </c>
      <c r="E908" s="1"/>
      <c r="F908" s="11">
        <f t="shared" si="145"/>
        <v>270</v>
      </c>
      <c r="G908" s="10"/>
      <c r="H908" s="60"/>
      <c r="I908" s="11">
        <f t="shared" si="148"/>
        <v>0</v>
      </c>
      <c r="J908" s="68"/>
      <c r="K908" s="99">
        <v>270</v>
      </c>
      <c r="L908" s="70" t="str">
        <f t="shared" si="140"/>
        <v>.</v>
      </c>
      <c r="M908" s="116" t="s">
        <v>1235</v>
      </c>
    </row>
    <row r="909" spans="1:13" s="49" customFormat="1" ht="15" hidden="1" customHeight="1" x14ac:dyDescent="0.3">
      <c r="A909" s="12" t="e">
        <f>HYPERLINK("http://my-goldfish.ru/images/com_hikashop/upload/"&amp;#REF!,"фото")</f>
        <v>#REF!</v>
      </c>
      <c r="B909" s="227">
        <v>785</v>
      </c>
      <c r="C909" s="228" t="s">
        <v>624</v>
      </c>
      <c r="D909" s="96" t="s">
        <v>595</v>
      </c>
      <c r="E909" s="2" t="s">
        <v>10</v>
      </c>
      <c r="F909" s="225">
        <f t="shared" si="145"/>
        <v>80</v>
      </c>
      <c r="G909" s="13"/>
      <c r="H909" s="35"/>
      <c r="I909" s="14">
        <f t="shared" si="148"/>
        <v>0</v>
      </c>
      <c r="J909" s="69"/>
      <c r="K909" s="99">
        <v>80</v>
      </c>
      <c r="L909" s="70" t="str">
        <f t="shared" si="140"/>
        <v>нет в наличии</v>
      </c>
      <c r="M909" s="126" t="s">
        <v>732</v>
      </c>
    </row>
    <row r="910" spans="1:13" s="49" customFormat="1" ht="15" hidden="1" customHeight="1" x14ac:dyDescent="0.3">
      <c r="A910" s="12" t="e">
        <f>HYPERLINK("http://my-goldfish.ru/images/com_hikashop/upload/"&amp;#REF!,"фото")</f>
        <v>#REF!</v>
      </c>
      <c r="B910" s="227">
        <v>222</v>
      </c>
      <c r="C910" s="228" t="s">
        <v>625</v>
      </c>
      <c r="D910" s="3" t="s">
        <v>703</v>
      </c>
      <c r="E910" s="2" t="s">
        <v>10</v>
      </c>
      <c r="F910" s="225">
        <f t="shared" si="145"/>
        <v>270</v>
      </c>
      <c r="G910" s="13"/>
      <c r="H910" s="35"/>
      <c r="I910" s="14">
        <f t="shared" si="148"/>
        <v>0</v>
      </c>
      <c r="J910" s="69"/>
      <c r="K910" s="99">
        <v>270</v>
      </c>
      <c r="L910" s="70" t="str">
        <f t="shared" si="140"/>
        <v>нет в наличии</v>
      </c>
      <c r="M910" s="126" t="s">
        <v>733</v>
      </c>
    </row>
    <row r="911" spans="1:13" s="49" customFormat="1" ht="15" hidden="1" customHeight="1" x14ac:dyDescent="0.3">
      <c r="A911" s="12" t="e">
        <f>HYPERLINK("http://my-goldfish.ru/images/com_hikashop/upload/"&amp;#REF!,"фото")</f>
        <v>#REF!</v>
      </c>
      <c r="B911" s="227">
        <v>575</v>
      </c>
      <c r="C911" s="228" t="s">
        <v>626</v>
      </c>
      <c r="D911" s="3" t="s">
        <v>505</v>
      </c>
      <c r="E911" s="2" t="s">
        <v>10</v>
      </c>
      <c r="F911" s="225">
        <f t="shared" si="145"/>
        <v>80</v>
      </c>
      <c r="G911" s="13"/>
      <c r="H911" s="35"/>
      <c r="I911" s="14">
        <f t="shared" si="148"/>
        <v>0</v>
      </c>
      <c r="J911" s="69"/>
      <c r="K911" s="99">
        <v>80</v>
      </c>
      <c r="L911" s="70" t="str">
        <f t="shared" si="140"/>
        <v>нет в наличии</v>
      </c>
      <c r="M911" s="126" t="s">
        <v>627</v>
      </c>
    </row>
    <row r="912" spans="1:13" s="49" customFormat="1" ht="15" hidden="1" customHeight="1" x14ac:dyDescent="0.3">
      <c r="A912" s="165" t="e">
        <f>HYPERLINK("https://my-goldfish.ru/images/"&amp;#REF!,"фото")</f>
        <v>#REF!</v>
      </c>
      <c r="B912" s="227">
        <v>673</v>
      </c>
      <c r="C912" s="228" t="s">
        <v>1581</v>
      </c>
      <c r="D912" s="3" t="s">
        <v>703</v>
      </c>
      <c r="E912" s="2" t="s">
        <v>10</v>
      </c>
      <c r="F912" s="225">
        <f t="shared" si="145"/>
        <v>270</v>
      </c>
      <c r="G912" s="13"/>
      <c r="H912" s="35"/>
      <c r="I912" s="14">
        <f t="shared" si="148"/>
        <v>0</v>
      </c>
      <c r="J912" s="69"/>
      <c r="K912" s="99">
        <v>270</v>
      </c>
      <c r="L912" s="70" t="str">
        <f t="shared" si="140"/>
        <v>нет в наличии</v>
      </c>
      <c r="M912" s="128" t="s">
        <v>1577</v>
      </c>
    </row>
    <row r="913" spans="1:13" s="49" customFormat="1" ht="15" hidden="1" customHeight="1" x14ac:dyDescent="0.3">
      <c r="A913" s="12" t="e">
        <f>HYPERLINK("http://my-goldfish.ru/images/com_hikashop/upload/"&amp;#REF!,"фото")</f>
        <v>#REF!</v>
      </c>
      <c r="B913" s="227">
        <v>2034</v>
      </c>
      <c r="C913" s="228" t="s">
        <v>780</v>
      </c>
      <c r="D913" s="3" t="s">
        <v>703</v>
      </c>
      <c r="E913" s="2" t="s">
        <v>10</v>
      </c>
      <c r="F913" s="225">
        <f t="shared" si="145"/>
        <v>270</v>
      </c>
      <c r="G913" s="13"/>
      <c r="H913" s="35"/>
      <c r="I913" s="14">
        <f t="shared" si="148"/>
        <v>0</v>
      </c>
      <c r="J913" s="69"/>
      <c r="K913" s="99">
        <v>270</v>
      </c>
      <c r="L913" s="70" t="str">
        <f t="shared" si="140"/>
        <v>нет в наличии</v>
      </c>
      <c r="M913" s="126" t="s">
        <v>768</v>
      </c>
    </row>
    <row r="914" spans="1:13" s="49" customFormat="1" ht="15" hidden="1" customHeight="1" x14ac:dyDescent="0.3">
      <c r="A914" s="12" t="e">
        <f>HYPERLINK("http://my-goldfish.ru/images/com_hikashop/upload/"&amp;#REF!,"фото")</f>
        <v>#REF!</v>
      </c>
      <c r="B914" s="227">
        <v>1745</v>
      </c>
      <c r="C914" s="228" t="s">
        <v>628</v>
      </c>
      <c r="D914" s="3" t="s">
        <v>588</v>
      </c>
      <c r="E914" s="2" t="s">
        <v>10</v>
      </c>
      <c r="F914" s="225">
        <f t="shared" si="145"/>
        <v>390</v>
      </c>
      <c r="G914" s="13"/>
      <c r="H914" s="35"/>
      <c r="I914" s="14">
        <f t="shared" si="148"/>
        <v>0</v>
      </c>
      <c r="J914" s="69"/>
      <c r="K914" s="99">
        <v>390</v>
      </c>
      <c r="L914" s="70" t="str">
        <f t="shared" si="140"/>
        <v>нет в наличии</v>
      </c>
      <c r="M914" s="126" t="s">
        <v>734</v>
      </c>
    </row>
    <row r="915" spans="1:13" s="49" customFormat="1" ht="15" hidden="1" customHeight="1" x14ac:dyDescent="0.3">
      <c r="A915" s="12" t="e">
        <f>HYPERLINK("http://my-goldfish.ru/images/com_hikashop/upload/"&amp;#REF!,"фото")</f>
        <v>#REF!</v>
      </c>
      <c r="B915" s="227">
        <v>1938</v>
      </c>
      <c r="C915" s="228" t="s">
        <v>629</v>
      </c>
      <c r="D915" s="3" t="s">
        <v>505</v>
      </c>
      <c r="E915" s="2" t="s">
        <v>10</v>
      </c>
      <c r="F915" s="225">
        <f t="shared" si="145"/>
        <v>530</v>
      </c>
      <c r="G915" s="13"/>
      <c r="H915" s="35"/>
      <c r="I915" s="14">
        <f t="shared" si="148"/>
        <v>0</v>
      </c>
      <c r="J915" s="69"/>
      <c r="K915" s="99">
        <v>530</v>
      </c>
      <c r="L915" s="70" t="str">
        <f t="shared" si="140"/>
        <v>нет в наличии</v>
      </c>
      <c r="M915" s="126" t="s">
        <v>630</v>
      </c>
    </row>
    <row r="916" spans="1:13" s="49" customFormat="1" ht="15" hidden="1" customHeight="1" x14ac:dyDescent="0.3">
      <c r="A916" s="12" t="e">
        <f>HYPERLINK("http://my-goldfish.ru/images/com_hikashop/upload/"&amp;#REF!,"фото")</f>
        <v>#REF!</v>
      </c>
      <c r="B916" s="227">
        <v>2029</v>
      </c>
      <c r="C916" s="228" t="s">
        <v>773</v>
      </c>
      <c r="D916" s="3" t="s">
        <v>703</v>
      </c>
      <c r="E916" s="2" t="s">
        <v>10</v>
      </c>
      <c r="F916" s="225">
        <f t="shared" si="145"/>
        <v>270</v>
      </c>
      <c r="G916" s="13"/>
      <c r="H916" s="35"/>
      <c r="I916" s="14">
        <f t="shared" si="148"/>
        <v>0</v>
      </c>
      <c r="J916" s="69"/>
      <c r="K916" s="99">
        <v>270</v>
      </c>
      <c r="L916" s="70" t="str">
        <f t="shared" ref="L916:L938" si="151">IF(E916="нет в наличии","нет в наличии",".")</f>
        <v>нет в наличии</v>
      </c>
      <c r="M916" s="126" t="s">
        <v>772</v>
      </c>
    </row>
    <row r="917" spans="1:13" s="49" customFormat="1" ht="15" hidden="1" customHeight="1" x14ac:dyDescent="0.3">
      <c r="A917" s="165" t="e">
        <f>HYPERLINK("https://my-goldfish.ru/images/"&amp;#REF!,"фото")</f>
        <v>#REF!</v>
      </c>
      <c r="B917" s="227">
        <v>295</v>
      </c>
      <c r="C917" s="228" t="s">
        <v>631</v>
      </c>
      <c r="D917" s="3" t="s">
        <v>649</v>
      </c>
      <c r="E917" s="2" t="s">
        <v>10</v>
      </c>
      <c r="F917" s="225">
        <f t="shared" si="145"/>
        <v>60</v>
      </c>
      <c r="G917" s="13" t="s">
        <v>689</v>
      </c>
      <c r="H917" s="35"/>
      <c r="I917" s="14">
        <f t="shared" si="148"/>
        <v>0</v>
      </c>
      <c r="J917" s="69"/>
      <c r="K917" s="99">
        <v>60</v>
      </c>
      <c r="L917" s="70" t="str">
        <f t="shared" si="151"/>
        <v>нет в наличии</v>
      </c>
      <c r="M917" s="128" t="s">
        <v>1236</v>
      </c>
    </row>
    <row r="918" spans="1:13" s="49" customFormat="1" ht="15" customHeight="1" x14ac:dyDescent="0.3">
      <c r="A918" s="166" t="str">
        <f t="shared" ref="A918" si="152">HYPERLINK("https://my-goldfish.ru/images/"&amp;M918,"фото")</f>
        <v>фото</v>
      </c>
      <c r="B918" s="186">
        <v>797</v>
      </c>
      <c r="C918" s="4" t="s">
        <v>631</v>
      </c>
      <c r="D918" s="247" t="s">
        <v>703</v>
      </c>
      <c r="E918" s="1"/>
      <c r="F918" s="11">
        <f t="shared" si="145"/>
        <v>270</v>
      </c>
      <c r="G918" s="10"/>
      <c r="H918" s="60"/>
      <c r="I918" s="11">
        <f t="shared" si="148"/>
        <v>0</v>
      </c>
      <c r="J918" s="68"/>
      <c r="K918" s="99">
        <v>270</v>
      </c>
      <c r="L918" s="70" t="str">
        <f t="shared" si="151"/>
        <v>.</v>
      </c>
      <c r="M918" s="116" t="s">
        <v>1236</v>
      </c>
    </row>
    <row r="919" spans="1:13" s="49" customFormat="1" ht="15" hidden="1" customHeight="1" x14ac:dyDescent="0.3">
      <c r="A919" s="12" t="e">
        <f>HYPERLINK("http://my-goldfish.ru/images/com_hikashop/upload/"&amp;#REF!,"фото")</f>
        <v>#REF!</v>
      </c>
      <c r="B919" s="227">
        <v>2030</v>
      </c>
      <c r="C919" s="228" t="s">
        <v>766</v>
      </c>
      <c r="D919" s="3" t="s">
        <v>703</v>
      </c>
      <c r="E919" s="2" t="s">
        <v>10</v>
      </c>
      <c r="F919" s="225">
        <f t="shared" si="145"/>
        <v>270</v>
      </c>
      <c r="G919" s="13"/>
      <c r="H919" s="35"/>
      <c r="I919" s="14">
        <f t="shared" si="148"/>
        <v>0</v>
      </c>
      <c r="J919" s="69"/>
      <c r="K919" s="99">
        <v>270</v>
      </c>
      <c r="L919" s="70" t="str">
        <f t="shared" si="151"/>
        <v>нет в наличии</v>
      </c>
      <c r="M919" s="126" t="s">
        <v>771</v>
      </c>
    </row>
    <row r="920" spans="1:13" s="49" customFormat="1" ht="15" customHeight="1" x14ac:dyDescent="0.3">
      <c r="A920" s="166" t="str">
        <f t="shared" ref="A920:A928" si="153">HYPERLINK("https://my-goldfish.ru/images/"&amp;M920,"фото")</f>
        <v>фото</v>
      </c>
      <c r="B920" s="186">
        <v>950</v>
      </c>
      <c r="C920" s="4" t="s">
        <v>632</v>
      </c>
      <c r="D920" s="247" t="s">
        <v>703</v>
      </c>
      <c r="E920" s="1"/>
      <c r="F920" s="11">
        <f t="shared" si="145"/>
        <v>270</v>
      </c>
      <c r="G920" s="10"/>
      <c r="H920" s="60"/>
      <c r="I920" s="11">
        <f t="shared" si="148"/>
        <v>0</v>
      </c>
      <c r="J920" s="68"/>
      <c r="K920" s="99">
        <v>270</v>
      </c>
      <c r="L920" s="70" t="str">
        <f t="shared" si="151"/>
        <v>.</v>
      </c>
      <c r="M920" s="117" t="s">
        <v>1237</v>
      </c>
    </row>
    <row r="921" spans="1:13" s="49" customFormat="1" ht="15" customHeight="1" x14ac:dyDescent="0.3">
      <c r="A921" s="166" t="str">
        <f t="shared" si="153"/>
        <v>фото</v>
      </c>
      <c r="B921" s="186">
        <v>986</v>
      </c>
      <c r="C921" s="4" t="s">
        <v>633</v>
      </c>
      <c r="D921" s="247" t="s">
        <v>703</v>
      </c>
      <c r="E921" s="1"/>
      <c r="F921" s="11">
        <f t="shared" si="145"/>
        <v>270</v>
      </c>
      <c r="G921" s="10"/>
      <c r="H921" s="60"/>
      <c r="I921" s="11">
        <f t="shared" ref="I921:I952" si="154">F921*H921</f>
        <v>0</v>
      </c>
      <c r="J921" s="68"/>
      <c r="K921" s="99">
        <v>270</v>
      </c>
      <c r="L921" s="70" t="str">
        <f t="shared" si="151"/>
        <v>.</v>
      </c>
      <c r="M921" s="117" t="s">
        <v>1238</v>
      </c>
    </row>
    <row r="922" spans="1:13" s="49" customFormat="1" ht="15" customHeight="1" x14ac:dyDescent="0.3">
      <c r="A922" s="166" t="str">
        <f t="shared" si="153"/>
        <v>фото</v>
      </c>
      <c r="B922" s="186">
        <v>272</v>
      </c>
      <c r="C922" s="4" t="s">
        <v>640</v>
      </c>
      <c r="D922" s="247" t="s">
        <v>703</v>
      </c>
      <c r="E922" s="1"/>
      <c r="F922" s="11">
        <f t="shared" ref="F922:F936" si="155">K922</f>
        <v>270</v>
      </c>
      <c r="G922" s="10"/>
      <c r="H922" s="60"/>
      <c r="I922" s="11">
        <f t="shared" si="154"/>
        <v>0</v>
      </c>
      <c r="J922" s="68"/>
      <c r="K922" s="99">
        <v>270</v>
      </c>
      <c r="L922" s="70" t="str">
        <f t="shared" si="151"/>
        <v>.</v>
      </c>
      <c r="M922" s="117" t="s">
        <v>1578</v>
      </c>
    </row>
    <row r="923" spans="1:13" s="49" customFormat="1" ht="15" customHeight="1" x14ac:dyDescent="0.3">
      <c r="A923" s="166" t="str">
        <f t="shared" si="153"/>
        <v>фото</v>
      </c>
      <c r="B923" s="186">
        <v>951</v>
      </c>
      <c r="C923" s="4" t="s">
        <v>634</v>
      </c>
      <c r="D923" s="247" t="s">
        <v>703</v>
      </c>
      <c r="E923" s="1"/>
      <c r="F923" s="11">
        <f t="shared" si="155"/>
        <v>300</v>
      </c>
      <c r="G923" s="10"/>
      <c r="H923" s="60"/>
      <c r="I923" s="11">
        <f t="shared" si="154"/>
        <v>0</v>
      </c>
      <c r="J923" s="68"/>
      <c r="K923" s="99">
        <v>300</v>
      </c>
      <c r="L923" s="70" t="str">
        <f t="shared" si="151"/>
        <v>.</v>
      </c>
      <c r="M923" s="116" t="s">
        <v>635</v>
      </c>
    </row>
    <row r="924" spans="1:13" s="49" customFormat="1" ht="15" customHeight="1" x14ac:dyDescent="0.3">
      <c r="A924" s="166" t="str">
        <f t="shared" si="153"/>
        <v>фото</v>
      </c>
      <c r="B924" s="186">
        <v>2070</v>
      </c>
      <c r="C924" s="4" t="s">
        <v>920</v>
      </c>
      <c r="D924" s="247" t="s">
        <v>703</v>
      </c>
      <c r="E924" s="1"/>
      <c r="F924" s="11">
        <f t="shared" si="155"/>
        <v>270</v>
      </c>
      <c r="G924" s="10"/>
      <c r="H924" s="60"/>
      <c r="I924" s="11">
        <f t="shared" si="154"/>
        <v>0</v>
      </c>
      <c r="J924" s="68"/>
      <c r="K924" s="99">
        <v>270</v>
      </c>
      <c r="L924" s="70" t="str">
        <f t="shared" si="151"/>
        <v>.</v>
      </c>
      <c r="M924" s="117" t="s">
        <v>924</v>
      </c>
    </row>
    <row r="925" spans="1:13" s="49" customFormat="1" ht="15" customHeight="1" x14ac:dyDescent="0.3">
      <c r="A925" s="166" t="str">
        <f t="shared" si="153"/>
        <v>фото</v>
      </c>
      <c r="B925" s="186">
        <v>796</v>
      </c>
      <c r="C925" s="4" t="s">
        <v>636</v>
      </c>
      <c r="D925" s="247" t="s">
        <v>703</v>
      </c>
      <c r="E925" s="1"/>
      <c r="F925" s="11">
        <f t="shared" si="155"/>
        <v>300</v>
      </c>
      <c r="G925" s="10"/>
      <c r="H925" s="60"/>
      <c r="I925" s="11">
        <f t="shared" si="154"/>
        <v>0</v>
      </c>
      <c r="J925" s="68"/>
      <c r="K925" s="99">
        <v>300</v>
      </c>
      <c r="L925" s="70" t="str">
        <f t="shared" si="151"/>
        <v>.</v>
      </c>
      <c r="M925" s="116" t="s">
        <v>637</v>
      </c>
    </row>
    <row r="926" spans="1:13" s="49" customFormat="1" ht="15" customHeight="1" x14ac:dyDescent="0.3">
      <c r="A926" s="166" t="str">
        <f t="shared" si="153"/>
        <v>фото</v>
      </c>
      <c r="B926" s="186">
        <v>669</v>
      </c>
      <c r="C926" s="4" t="s">
        <v>638</v>
      </c>
      <c r="D926" s="247" t="s">
        <v>703</v>
      </c>
      <c r="E926" s="1"/>
      <c r="F926" s="11">
        <f t="shared" si="155"/>
        <v>540</v>
      </c>
      <c r="G926" s="10"/>
      <c r="H926" s="60"/>
      <c r="I926" s="11">
        <f t="shared" si="154"/>
        <v>0</v>
      </c>
      <c r="J926" s="68"/>
      <c r="K926" s="99">
        <v>540</v>
      </c>
      <c r="L926" s="70" t="str">
        <f t="shared" si="151"/>
        <v>.</v>
      </c>
      <c r="M926" s="116" t="s">
        <v>639</v>
      </c>
    </row>
    <row r="927" spans="1:13" s="49" customFormat="1" ht="15" customHeight="1" x14ac:dyDescent="0.3">
      <c r="A927" s="166" t="str">
        <f t="shared" si="153"/>
        <v>фото</v>
      </c>
      <c r="B927" s="186">
        <v>662</v>
      </c>
      <c r="C927" s="4" t="s">
        <v>641</v>
      </c>
      <c r="D927" s="247" t="s">
        <v>703</v>
      </c>
      <c r="E927" s="1"/>
      <c r="F927" s="11">
        <f t="shared" si="155"/>
        <v>270</v>
      </c>
      <c r="G927" s="10"/>
      <c r="H927" s="60"/>
      <c r="I927" s="11">
        <f t="shared" si="154"/>
        <v>0</v>
      </c>
      <c r="J927" s="68"/>
      <c r="K927" s="99">
        <v>270</v>
      </c>
      <c r="L927" s="70" t="str">
        <f t="shared" si="151"/>
        <v>.</v>
      </c>
      <c r="M927" s="116" t="s">
        <v>642</v>
      </c>
    </row>
    <row r="928" spans="1:13" s="49" customFormat="1" ht="15" customHeight="1" x14ac:dyDescent="0.3">
      <c r="A928" s="166" t="str">
        <f t="shared" si="153"/>
        <v>фото</v>
      </c>
      <c r="B928" s="186">
        <v>987</v>
      </c>
      <c r="C928" s="4" t="s">
        <v>643</v>
      </c>
      <c r="D928" s="247" t="s">
        <v>703</v>
      </c>
      <c r="E928" s="1"/>
      <c r="F928" s="11">
        <f t="shared" si="155"/>
        <v>270</v>
      </c>
      <c r="G928" s="10"/>
      <c r="H928" s="60"/>
      <c r="I928" s="11">
        <f t="shared" si="154"/>
        <v>0</v>
      </c>
      <c r="J928" s="68"/>
      <c r="K928" s="99">
        <v>270</v>
      </c>
      <c r="L928" s="70" t="str">
        <f t="shared" si="151"/>
        <v>.</v>
      </c>
      <c r="M928" s="117" t="s">
        <v>1598</v>
      </c>
    </row>
    <row r="929" spans="1:13" s="49" customFormat="1" ht="15" hidden="1" customHeight="1" x14ac:dyDescent="0.3">
      <c r="A929" s="165" t="e">
        <f>HYPERLINK("https://my-goldfish.ru/images/"&amp;#REF!,"фото")</f>
        <v>#REF!</v>
      </c>
      <c r="B929" s="227">
        <v>1921</v>
      </c>
      <c r="C929" s="228" t="s">
        <v>644</v>
      </c>
      <c r="D929" s="3" t="s">
        <v>703</v>
      </c>
      <c r="E929" s="2" t="s">
        <v>10</v>
      </c>
      <c r="F929" s="225">
        <f t="shared" si="155"/>
        <v>490</v>
      </c>
      <c r="G929" s="13"/>
      <c r="H929" s="35"/>
      <c r="I929" s="14">
        <f t="shared" si="154"/>
        <v>0</v>
      </c>
      <c r="J929" s="69"/>
      <c r="K929" s="99">
        <v>490</v>
      </c>
      <c r="L929" s="70" t="str">
        <f t="shared" si="151"/>
        <v>нет в наличии</v>
      </c>
      <c r="M929" s="116" t="s">
        <v>1597</v>
      </c>
    </row>
    <row r="930" spans="1:13" s="49" customFormat="1" ht="15" customHeight="1" x14ac:dyDescent="0.3">
      <c r="A930" s="166" t="str">
        <f t="shared" ref="A930:A934" si="156">HYPERLINK("https://my-goldfish.ru/images/"&amp;M930,"фото")</f>
        <v>фото</v>
      </c>
      <c r="B930" s="186">
        <v>988</v>
      </c>
      <c r="C930" s="4" t="s">
        <v>645</v>
      </c>
      <c r="D930" s="247" t="s">
        <v>703</v>
      </c>
      <c r="E930" s="1"/>
      <c r="F930" s="11">
        <f t="shared" si="155"/>
        <v>270</v>
      </c>
      <c r="G930" s="10"/>
      <c r="H930" s="60"/>
      <c r="I930" s="11">
        <f t="shared" si="154"/>
        <v>0</v>
      </c>
      <c r="J930" s="68"/>
      <c r="K930" s="99">
        <v>270</v>
      </c>
      <c r="L930" s="70" t="str">
        <f t="shared" si="151"/>
        <v>.</v>
      </c>
      <c r="M930" s="116" t="s">
        <v>1239</v>
      </c>
    </row>
    <row r="931" spans="1:13" s="49" customFormat="1" ht="14.5" x14ac:dyDescent="0.3">
      <c r="A931" s="166" t="str">
        <f t="shared" si="156"/>
        <v>фото</v>
      </c>
      <c r="B931" s="186">
        <v>671</v>
      </c>
      <c r="C931" s="4" t="s">
        <v>646</v>
      </c>
      <c r="D931" s="247" t="s">
        <v>703</v>
      </c>
      <c r="E931" s="1"/>
      <c r="F931" s="11">
        <f t="shared" si="155"/>
        <v>270</v>
      </c>
      <c r="G931" s="10"/>
      <c r="H931" s="60"/>
      <c r="I931" s="11">
        <f t="shared" si="154"/>
        <v>0</v>
      </c>
      <c r="J931" s="68"/>
      <c r="K931" s="99">
        <v>270</v>
      </c>
      <c r="L931" s="70" t="str">
        <f t="shared" si="151"/>
        <v>.</v>
      </c>
      <c r="M931" s="115" t="s">
        <v>1240</v>
      </c>
    </row>
    <row r="932" spans="1:13" s="49" customFormat="1" ht="14.5" x14ac:dyDescent="0.3">
      <c r="A932" s="166" t="str">
        <f t="shared" si="156"/>
        <v>фото</v>
      </c>
      <c r="B932" s="186">
        <v>2028</v>
      </c>
      <c r="C932" s="4" t="s">
        <v>767</v>
      </c>
      <c r="D932" s="247" t="s">
        <v>703</v>
      </c>
      <c r="E932" s="1"/>
      <c r="F932" s="11">
        <f t="shared" si="155"/>
        <v>270</v>
      </c>
      <c r="G932" s="10"/>
      <c r="H932" s="60"/>
      <c r="I932" s="11">
        <f t="shared" si="154"/>
        <v>0</v>
      </c>
      <c r="J932" s="68"/>
      <c r="K932" s="99">
        <v>270</v>
      </c>
      <c r="L932" s="70" t="str">
        <f t="shared" si="151"/>
        <v>.</v>
      </c>
      <c r="M932" s="116" t="s">
        <v>1637</v>
      </c>
    </row>
    <row r="933" spans="1:13" s="49" customFormat="1" ht="14.5" x14ac:dyDescent="0.3">
      <c r="A933" s="166" t="str">
        <f t="shared" si="156"/>
        <v>фото</v>
      </c>
      <c r="B933" s="186">
        <v>2077</v>
      </c>
      <c r="C933" s="4" t="s">
        <v>934</v>
      </c>
      <c r="D933" s="247" t="s">
        <v>703</v>
      </c>
      <c r="E933" s="1"/>
      <c r="F933" s="11">
        <f t="shared" si="155"/>
        <v>390</v>
      </c>
      <c r="G933" s="10"/>
      <c r="H933" s="60"/>
      <c r="I933" s="11">
        <f t="shared" si="154"/>
        <v>0</v>
      </c>
      <c r="J933" s="68"/>
      <c r="K933" s="99">
        <v>390</v>
      </c>
      <c r="L933" s="70" t="str">
        <f t="shared" si="151"/>
        <v>.</v>
      </c>
      <c r="M933" s="116" t="s">
        <v>939</v>
      </c>
    </row>
    <row r="934" spans="1:13" s="49" customFormat="1" ht="14.5" x14ac:dyDescent="0.3">
      <c r="A934" s="166" t="str">
        <f t="shared" si="156"/>
        <v>фото</v>
      </c>
      <c r="B934" s="186">
        <v>954</v>
      </c>
      <c r="C934" s="4" t="s">
        <v>647</v>
      </c>
      <c r="D934" s="247" t="s">
        <v>703</v>
      </c>
      <c r="E934" s="1"/>
      <c r="F934" s="11">
        <f t="shared" si="155"/>
        <v>270</v>
      </c>
      <c r="G934" s="10"/>
      <c r="H934" s="60"/>
      <c r="I934" s="11">
        <f t="shared" si="154"/>
        <v>0</v>
      </c>
      <c r="J934" s="68"/>
      <c r="K934" s="99">
        <v>270</v>
      </c>
      <c r="L934" s="70" t="str">
        <f t="shared" si="151"/>
        <v>.</v>
      </c>
      <c r="M934" s="116" t="s">
        <v>1241</v>
      </c>
    </row>
    <row r="935" spans="1:13" s="49" customFormat="1" ht="15" hidden="1" customHeight="1" x14ac:dyDescent="0.3">
      <c r="A935" s="165" t="e">
        <f>HYPERLINK("https://my-goldfish.ru/images/"&amp;#REF!,"фото")</f>
        <v>#REF!</v>
      </c>
      <c r="B935" s="227">
        <v>2075</v>
      </c>
      <c r="C935" s="228" t="s">
        <v>933</v>
      </c>
      <c r="D935" s="3" t="s">
        <v>703</v>
      </c>
      <c r="E935" s="2" t="s">
        <v>10</v>
      </c>
      <c r="F935" s="225">
        <f t="shared" si="155"/>
        <v>320</v>
      </c>
      <c r="G935" s="13"/>
      <c r="H935" s="35"/>
      <c r="I935" s="14">
        <f t="shared" si="154"/>
        <v>0</v>
      </c>
      <c r="J935" s="69"/>
      <c r="K935" s="99">
        <v>320</v>
      </c>
      <c r="L935" s="70" t="str">
        <f t="shared" si="151"/>
        <v>нет в наличии</v>
      </c>
      <c r="M935" s="116" t="s">
        <v>940</v>
      </c>
    </row>
    <row r="936" spans="1:13" s="49" customFormat="1" ht="15" thickBot="1" x14ac:dyDescent="0.35">
      <c r="A936" s="166" t="str">
        <f t="shared" ref="A936" si="157">HYPERLINK("https://my-goldfish.ru/images/"&amp;M936,"фото")</f>
        <v>фото</v>
      </c>
      <c r="B936" s="186">
        <v>952</v>
      </c>
      <c r="C936" s="4" t="s">
        <v>648</v>
      </c>
      <c r="D936" s="247" t="s">
        <v>703</v>
      </c>
      <c r="E936" s="1"/>
      <c r="F936" s="11">
        <f t="shared" si="155"/>
        <v>270</v>
      </c>
      <c r="G936" s="248"/>
      <c r="H936" s="60"/>
      <c r="I936" s="11">
        <f t="shared" si="154"/>
        <v>0</v>
      </c>
      <c r="J936" s="68"/>
      <c r="K936" s="99">
        <v>270</v>
      </c>
      <c r="L936" s="70" t="str">
        <f t="shared" si="151"/>
        <v>.</v>
      </c>
      <c r="M936" s="115" t="s">
        <v>1242</v>
      </c>
    </row>
    <row r="937" spans="1:13" s="49" customFormat="1" ht="13.5" customHeight="1" thickBot="1" x14ac:dyDescent="0.35">
      <c r="A937" s="156"/>
      <c r="B937" s="81"/>
      <c r="C937" s="82"/>
      <c r="D937" s="204"/>
      <c r="E937" s="213"/>
      <c r="F937" s="190"/>
      <c r="G937" s="97" t="s">
        <v>704</v>
      </c>
      <c r="H937" s="191">
        <f>SUM(H793:H936)</f>
        <v>0</v>
      </c>
      <c r="I937" s="192">
        <f>SUM(I793:I936)</f>
        <v>0</v>
      </c>
      <c r="J937" s="105"/>
      <c r="K937" s="81"/>
      <c r="L937" s="70" t="str">
        <f t="shared" si="151"/>
        <v>.</v>
      </c>
      <c r="M937" s="8"/>
    </row>
    <row r="938" spans="1:13" s="55" customFormat="1" ht="13.5" customHeight="1" thickBot="1" x14ac:dyDescent="0.35">
      <c r="A938" s="156"/>
      <c r="B938" s="40"/>
      <c r="C938" s="26"/>
      <c r="D938" s="205"/>
      <c r="E938" s="93"/>
      <c r="F938" s="87"/>
      <c r="G938" s="88" t="s">
        <v>705</v>
      </c>
      <c r="H938" s="89">
        <f>H791+H937</f>
        <v>0</v>
      </c>
      <c r="I938" s="90">
        <f>I791+I937</f>
        <v>0</v>
      </c>
      <c r="J938" s="8"/>
      <c r="K938" s="40"/>
      <c r="L938" s="70" t="str">
        <f t="shared" si="151"/>
        <v>.</v>
      </c>
      <c r="M938" s="8"/>
    </row>
    <row r="939" spans="1:13" s="54" customFormat="1" ht="12.75" customHeight="1" x14ac:dyDescent="0.3">
      <c r="A939" s="156"/>
      <c r="B939" s="40"/>
      <c r="C939" s="39"/>
      <c r="D939" s="40"/>
      <c r="E939" s="16"/>
      <c r="F939" s="40"/>
      <c r="G939" s="73"/>
      <c r="H939" s="25"/>
      <c r="I939" s="74"/>
      <c r="J939" s="38"/>
      <c r="K939" s="40"/>
      <c r="L939" s="8"/>
      <c r="M939" s="8"/>
    </row>
    <row r="940" spans="1:13" s="54" customFormat="1" ht="12.75" customHeight="1" thickBot="1" x14ac:dyDescent="0.35">
      <c r="A940" s="159"/>
      <c r="B940" s="40"/>
      <c r="C940" s="39"/>
      <c r="D940" s="40"/>
      <c r="E940" s="16"/>
      <c r="F940" s="40"/>
      <c r="G940" s="73"/>
      <c r="H940" s="25"/>
      <c r="I940" s="74"/>
      <c r="J940" s="38"/>
      <c r="K940" s="40"/>
      <c r="L940" s="8"/>
      <c r="M940" s="8"/>
    </row>
    <row r="941" spans="1:13" s="55" customFormat="1" ht="16.5" customHeight="1" thickTop="1" x14ac:dyDescent="0.3">
      <c r="A941" s="160"/>
      <c r="B941" s="196"/>
      <c r="C941" s="41" t="s">
        <v>706</v>
      </c>
      <c r="D941" s="64"/>
      <c r="E941" s="17"/>
      <c r="F941" s="64"/>
      <c r="G941" s="18"/>
      <c r="H941" s="27"/>
      <c r="I941" s="64"/>
      <c r="J941" s="42"/>
      <c r="K941" s="40"/>
      <c r="L941" s="8"/>
      <c r="M941" s="8"/>
    </row>
    <row r="942" spans="1:13" s="55" customFormat="1" ht="12.75" customHeight="1" x14ac:dyDescent="0.3">
      <c r="A942" s="170"/>
      <c r="B942" s="197"/>
      <c r="C942" s="43" t="s">
        <v>707</v>
      </c>
      <c r="D942" s="44"/>
      <c r="E942" s="214"/>
      <c r="F942" s="171"/>
      <c r="G942" s="171"/>
      <c r="H942" s="171"/>
      <c r="I942" s="171"/>
      <c r="J942" s="172"/>
      <c r="K942" s="7"/>
      <c r="L942" s="8"/>
      <c r="M942" s="8"/>
    </row>
    <row r="943" spans="1:13" s="55" customFormat="1" ht="12.75" customHeight="1" x14ac:dyDescent="0.3">
      <c r="A943" s="170"/>
      <c r="B943" s="197"/>
      <c r="C943" s="43" t="s">
        <v>708</v>
      </c>
      <c r="D943" s="44"/>
      <c r="E943" s="214"/>
      <c r="F943" s="171"/>
      <c r="G943" s="171"/>
      <c r="H943" s="171"/>
      <c r="I943" s="171"/>
      <c r="J943" s="172"/>
      <c r="K943" s="7"/>
      <c r="L943" s="8"/>
      <c r="M943" s="8"/>
    </row>
    <row r="944" spans="1:13" s="55" customFormat="1" ht="12.75" customHeight="1" x14ac:dyDescent="0.3">
      <c r="A944" s="170"/>
      <c r="B944" s="197"/>
      <c r="C944" s="43" t="s">
        <v>709</v>
      </c>
      <c r="D944" s="44"/>
      <c r="E944" s="214"/>
      <c r="F944" s="171"/>
      <c r="G944" s="171"/>
      <c r="H944" s="171"/>
      <c r="I944" s="171"/>
      <c r="J944" s="172"/>
      <c r="K944" s="7"/>
      <c r="L944" s="8"/>
      <c r="M944" s="8"/>
    </row>
    <row r="945" spans="1:13" s="55" customFormat="1" ht="12.75" customHeight="1" x14ac:dyDescent="0.3">
      <c r="A945" s="170"/>
      <c r="B945" s="197"/>
      <c r="C945" s="43" t="s">
        <v>870</v>
      </c>
      <c r="D945" s="44"/>
      <c r="E945" s="214"/>
      <c r="F945" s="171"/>
      <c r="G945" s="171"/>
      <c r="H945" s="171"/>
      <c r="I945" s="171"/>
      <c r="J945" s="172"/>
      <c r="K945" s="7"/>
      <c r="L945" s="8"/>
      <c r="M945" s="8"/>
    </row>
    <row r="946" spans="1:13" s="55" customFormat="1" ht="12.75" customHeight="1" x14ac:dyDescent="0.3">
      <c r="A946" s="170"/>
      <c r="B946" s="197"/>
      <c r="C946" s="43" t="s">
        <v>710</v>
      </c>
      <c r="D946" s="44"/>
      <c r="E946" s="214"/>
      <c r="F946" s="171"/>
      <c r="G946" s="171"/>
      <c r="H946" s="171"/>
      <c r="I946" s="171"/>
      <c r="J946" s="172"/>
      <c r="K946" s="7"/>
      <c r="L946" s="8"/>
      <c r="M946" s="8"/>
    </row>
    <row r="947" spans="1:13" s="55" customFormat="1" ht="13.5" customHeight="1" thickBot="1" x14ac:dyDescent="0.35">
      <c r="A947" s="170"/>
      <c r="B947" s="198"/>
      <c r="C947" s="45" t="s">
        <v>688</v>
      </c>
      <c r="D947" s="137"/>
      <c r="E947" s="215"/>
      <c r="F947" s="58"/>
      <c r="G947" s="58"/>
      <c r="H947" s="58"/>
      <c r="I947" s="58"/>
      <c r="J947" s="59"/>
      <c r="K947" s="7"/>
      <c r="L947" s="8"/>
      <c r="M947" s="8"/>
    </row>
    <row r="948" spans="1:13" s="55" customFormat="1" ht="17.25" customHeight="1" thickTop="1" thickBot="1" x14ac:dyDescent="0.35">
      <c r="A948" s="161"/>
      <c r="B948" s="199"/>
      <c r="C948" s="29" t="s">
        <v>711</v>
      </c>
      <c r="D948" s="65"/>
      <c r="E948" s="19"/>
      <c r="F948" s="65"/>
      <c r="G948" s="20"/>
      <c r="H948" s="28"/>
      <c r="I948" s="65"/>
      <c r="J948" s="46"/>
      <c r="K948" s="40"/>
      <c r="L948" s="8"/>
      <c r="M948" s="8"/>
    </row>
    <row r="949" spans="1:13" s="55" customFormat="1" ht="13.5" customHeight="1" thickTop="1" x14ac:dyDescent="0.3">
      <c r="A949" s="162"/>
      <c r="B949" s="200"/>
      <c r="C949" s="30" t="s">
        <v>712</v>
      </c>
      <c r="D949" s="40"/>
      <c r="E949" s="16"/>
      <c r="F949" s="78"/>
      <c r="G949" s="21"/>
      <c r="H949" s="9"/>
      <c r="I949" s="32"/>
      <c r="J949" s="71"/>
      <c r="K949" s="40"/>
      <c r="L949" s="8"/>
      <c r="M949" s="8"/>
    </row>
    <row r="950" spans="1:13" s="55" customFormat="1" ht="12.75" customHeight="1" x14ac:dyDescent="0.3">
      <c r="A950" s="162"/>
      <c r="B950" s="32"/>
      <c r="C950" s="8" t="s">
        <v>713</v>
      </c>
      <c r="D950" s="40"/>
      <c r="E950" s="16"/>
      <c r="F950" s="78"/>
      <c r="G950" s="21"/>
      <c r="H950" s="9"/>
      <c r="I950" s="32"/>
      <c r="J950" s="47"/>
      <c r="K950" s="40"/>
      <c r="L950" s="8"/>
      <c r="M950" s="8"/>
    </row>
    <row r="951" spans="1:13" s="55" customFormat="1" ht="12.75" customHeight="1" x14ac:dyDescent="0.3">
      <c r="A951" s="162"/>
      <c r="B951" s="32"/>
      <c r="C951" s="8" t="s">
        <v>714</v>
      </c>
      <c r="D951" s="40"/>
      <c r="E951" s="16"/>
      <c r="F951" s="78"/>
      <c r="G951" s="21"/>
      <c r="H951" s="9"/>
      <c r="I951" s="32"/>
      <c r="J951" s="47"/>
      <c r="K951" s="40"/>
      <c r="L951" s="8"/>
      <c r="M951" s="8"/>
    </row>
    <row r="952" spans="1:13" s="55" customFormat="1" ht="12.75" customHeight="1" x14ac:dyDescent="0.3">
      <c r="A952" s="162"/>
      <c r="B952" s="32"/>
      <c r="C952" s="8" t="s">
        <v>715</v>
      </c>
      <c r="D952" s="40"/>
      <c r="E952" s="16"/>
      <c r="F952" s="78"/>
      <c r="G952" s="21"/>
      <c r="H952" s="9"/>
      <c r="I952" s="32"/>
      <c r="J952" s="47"/>
      <c r="K952" s="40"/>
      <c r="L952" s="8"/>
      <c r="M952" s="8"/>
    </row>
    <row r="953" spans="1:13" s="55" customFormat="1" ht="12.75" customHeight="1" x14ac:dyDescent="0.3">
      <c r="A953" s="162"/>
      <c r="B953" s="32"/>
      <c r="C953" s="8" t="s">
        <v>716</v>
      </c>
      <c r="D953" s="40"/>
      <c r="E953" s="16"/>
      <c r="F953" s="78"/>
      <c r="G953" s="21"/>
      <c r="H953" s="9"/>
      <c r="I953" s="32"/>
      <c r="J953" s="47"/>
      <c r="K953" s="40"/>
      <c r="L953" s="8"/>
      <c r="M953" s="8"/>
    </row>
    <row r="954" spans="1:13" s="55" customFormat="1" ht="12.75" customHeight="1" x14ac:dyDescent="0.3">
      <c r="A954" s="162"/>
      <c r="B954" s="32"/>
      <c r="C954" s="8" t="s">
        <v>717</v>
      </c>
      <c r="D954" s="40"/>
      <c r="E954" s="16"/>
      <c r="F954" s="78"/>
      <c r="G954" s="21"/>
      <c r="H954" s="9"/>
      <c r="I954" s="32"/>
      <c r="J954" s="47"/>
      <c r="K954" s="40"/>
      <c r="L954" s="8"/>
      <c r="M954" s="8"/>
    </row>
    <row r="955" spans="1:13" s="55" customFormat="1" ht="12.75" customHeight="1" x14ac:dyDescent="0.3">
      <c r="A955" s="162"/>
      <c r="B955" s="32"/>
      <c r="C955" s="8" t="s">
        <v>718</v>
      </c>
      <c r="D955" s="40"/>
      <c r="E955" s="16"/>
      <c r="F955" s="78"/>
      <c r="G955" s="21"/>
      <c r="H955" s="9"/>
      <c r="I955" s="32"/>
      <c r="J955" s="47"/>
      <c r="K955" s="40"/>
      <c r="L955" s="8"/>
      <c r="M955" s="8"/>
    </row>
    <row r="956" spans="1:13" s="55" customFormat="1" ht="12.75" customHeight="1" x14ac:dyDescent="0.3">
      <c r="A956" s="162"/>
      <c r="B956" s="32"/>
      <c r="C956" s="8" t="s">
        <v>719</v>
      </c>
      <c r="D956" s="40"/>
      <c r="E956" s="16"/>
      <c r="F956" s="78"/>
      <c r="G956" s="21"/>
      <c r="H956" s="9"/>
      <c r="I956" s="32"/>
      <c r="J956" s="47"/>
      <c r="K956" s="40"/>
      <c r="L956" s="8"/>
      <c r="M956" s="8"/>
    </row>
    <row r="957" spans="1:13" s="55" customFormat="1" ht="13.5" customHeight="1" thickBot="1" x14ac:dyDescent="0.35">
      <c r="A957" s="163"/>
      <c r="B957" s="80"/>
      <c r="C957" s="23" t="s">
        <v>720</v>
      </c>
      <c r="D957" s="66"/>
      <c r="E957" s="22"/>
      <c r="F957" s="79"/>
      <c r="G957" s="24"/>
      <c r="H957" s="31"/>
      <c r="I957" s="80"/>
      <c r="J957" s="48"/>
      <c r="K957" s="40"/>
      <c r="L957" s="8"/>
      <c r="M957" s="8"/>
    </row>
    <row r="958" spans="1:13" s="55" customFormat="1" ht="13.5" thickTop="1" x14ac:dyDescent="0.3">
      <c r="A958" s="159"/>
      <c r="B958" s="40"/>
      <c r="C958" s="39"/>
      <c r="D958" s="40"/>
      <c r="E958" s="16"/>
      <c r="F958" s="40"/>
      <c r="G958" s="73"/>
      <c r="H958" s="25"/>
      <c r="I958" s="74"/>
      <c r="J958" s="38"/>
      <c r="K958" s="40"/>
      <c r="L958" s="8"/>
      <c r="M958" s="8"/>
    </row>
    <row r="959" spans="1:13" s="55" customFormat="1" x14ac:dyDescent="0.3">
      <c r="A959" s="75"/>
      <c r="B959" s="201"/>
      <c r="C959" s="194"/>
      <c r="D959" s="201"/>
      <c r="E959" s="76"/>
      <c r="J959" s="77"/>
    </row>
    <row r="960" spans="1:13" s="55" customFormat="1" x14ac:dyDescent="0.3">
      <c r="A960" s="75"/>
      <c r="B960" s="201"/>
      <c r="C960" s="194"/>
      <c r="D960" s="201"/>
      <c r="E960" s="76"/>
      <c r="J960" s="77"/>
    </row>
    <row r="961" spans="5:5" x14ac:dyDescent="0.3">
      <c r="E961" s="350"/>
    </row>
    <row r="962" spans="5:5" x14ac:dyDescent="0.3">
      <c r="E962" s="350"/>
    </row>
    <row r="966" spans="5:5" x14ac:dyDescent="0.3">
      <c r="E966" s="129"/>
    </row>
  </sheetData>
  <sheetProtection password="CEFB" sheet="1" objects="1" scenarios="1" autoFilter="0"/>
  <autoFilter ref="A19:M938">
    <filterColumn colId="11">
      <filters>
        <filter val="."/>
      </filters>
    </filterColumn>
  </autoFilter>
  <sortState ref="A307:FI327">
    <sortCondition ref="C307:C327"/>
  </sortState>
  <dataConsolidate/>
  <mergeCells count="3">
    <mergeCell ref="A1:B5"/>
    <mergeCell ref="C1:D3"/>
    <mergeCell ref="C4:D5"/>
  </mergeCells>
  <conditionalFormatting sqref="K130:K131 K401 K98:K102 K104:K117 K404:K407 K177 K134:K135 K600:K607 K729 K704:K706 K580:K581 K576:K578 K686 K717:K718 K504 K506 K695:K697 K621:K632 K462:K473 K720:K726 K788 K711:K714 K397:K399 K534 K732 K184:K186 K427 K163:K174 K71:K75 K77:K81 K31 K33:K34 K861:K936 K568:K570 K665:K668 K556:K565 K179:K181 K708 K699:K701 K509:K518 K740:K746 K520:K528 K500:K501 K122:K128 K29 K380 K609:K619 K23:K27 K36:K69 K261:K264 K195:K259 K189:K192 K295:K297 K332:K343 K266:K279 K148:K157 K692:K693 K415:K418 K436:K460 K475:K498 K536:K553 K583:K597 K635:K639 K383:K384 K421:K425 K663 K819:K825 K827:K859 K281:K293 K299:K304 K345:K355 K357 K306:K330 K530:K532 K96 K572:K573 K83:K87 K119:K120 K20:K21 K359:K378 K790:K813 K641:K661 K429:K431 K387:K395 K670:K682 K690 K137:K146 K755:K770 K89:K90">
    <cfRule type="cellIs" dxfId="105" priority="11179" operator="greaterThanOrEqual">
      <formula>0</formula>
    </cfRule>
  </conditionalFormatting>
  <conditionalFormatting sqref="K780 K716 K733 K782:K783 K727:K728 K775">
    <cfRule type="cellIs" dxfId="104" priority="9912" operator="greaterThanOrEqual">
      <formula>0</formula>
    </cfRule>
  </conditionalFormatting>
  <conditionalFormatting sqref="K97">
    <cfRule type="cellIs" dxfId="103" priority="9913" operator="greaterThanOrEqual">
      <formula>0</formula>
    </cfRule>
  </conditionalFormatting>
  <conditionalFormatting sqref="K776:K779">
    <cfRule type="cellIs" dxfId="102" priority="9893" operator="greaterThanOrEqual">
      <formula>0</formula>
    </cfRule>
  </conditionalFormatting>
  <conditionalFormatting sqref="K784:K787">
    <cfRule type="cellIs" dxfId="101" priority="9630" operator="greaterThanOrEqual">
      <formula>0</formula>
    </cfRule>
  </conditionalFormatting>
  <conditionalFormatting sqref="K703">
    <cfRule type="cellIs" dxfId="100" priority="9616" operator="greaterThanOrEqual">
      <formula>0</formula>
    </cfRule>
  </conditionalFormatting>
  <conditionalFormatting sqref="K715">
    <cfRule type="cellIs" dxfId="99" priority="9606" operator="greaterThanOrEqual">
      <formula>0</formula>
    </cfRule>
  </conditionalFormatting>
  <conditionalFormatting sqref="K860">
    <cfRule type="cellIs" dxfId="98" priority="9560" operator="greaterThanOrEqual">
      <formula>0</formula>
    </cfRule>
  </conditionalFormatting>
  <conditionalFormatting sqref="K30">
    <cfRule type="cellIs" dxfId="97" priority="9499" operator="greaterThanOrEqual">
      <formula>0</formula>
    </cfRule>
  </conditionalFormatting>
  <conditionalFormatting sqref="K176">
    <cfRule type="cellIs" dxfId="96" priority="9475" operator="greaterThanOrEqual">
      <formula>0</formula>
    </cfRule>
  </conditionalFormatting>
  <conditionalFormatting sqref="K574">
    <cfRule type="cellIs" dxfId="95" priority="9465" operator="greaterThanOrEqual">
      <formula>0</formula>
    </cfRule>
  </conditionalFormatting>
  <conditionalFormatting sqref="K599">
    <cfRule type="cellIs" dxfId="94" priority="9449" operator="greaterThanOrEqual">
      <formula>0</formula>
    </cfRule>
  </conditionalFormatting>
  <conditionalFormatting sqref="K684">
    <cfRule type="cellIs" dxfId="93" priority="9433" operator="greaterThanOrEqual">
      <formula>0</formula>
    </cfRule>
  </conditionalFormatting>
  <conditionalFormatting sqref="K434">
    <cfRule type="cellIs" dxfId="92" priority="9417" operator="greaterThanOrEqual">
      <formula>0</formula>
    </cfRule>
  </conditionalFormatting>
  <conditionalFormatting sqref="K432">
    <cfRule type="cellIs" dxfId="91" priority="9401" operator="greaterThanOrEqual">
      <formula>0</formula>
    </cfRule>
  </conditionalFormatting>
  <conditionalFormatting sqref="K433">
    <cfRule type="cellIs" dxfId="90" priority="9385" operator="greaterThanOrEqual">
      <formula>0</formula>
    </cfRule>
  </conditionalFormatting>
  <conditionalFormatting sqref="K136">
    <cfRule type="cellIs" dxfId="89" priority="9366" operator="greaterThanOrEqual">
      <formula>0</formula>
    </cfRule>
  </conditionalFormatting>
  <conditionalFormatting sqref="K408 K411:K412 K414">
    <cfRule type="cellIs" dxfId="88" priority="9078" operator="greaterThanOrEqual">
      <formula>0</formula>
    </cfRule>
  </conditionalFormatting>
  <conditionalFormatting sqref="K507">
    <cfRule type="cellIs" dxfId="87" priority="9059" operator="greaterThanOrEqual">
      <formula>0</formula>
    </cfRule>
  </conditionalFormatting>
  <conditionalFormatting sqref="K129">
    <cfRule type="cellIs" dxfId="86" priority="8855" operator="greaterThanOrEqual">
      <formula>0</formula>
    </cfRule>
  </conditionalFormatting>
  <conditionalFormatting sqref="K535">
    <cfRule type="cellIs" dxfId="85" priority="8837" operator="greaterThanOrEqual">
      <formula>0</formula>
    </cfRule>
  </conditionalFormatting>
  <conditionalFormatting sqref="K400">
    <cfRule type="cellIs" dxfId="84" priority="8733" operator="greaterThanOrEqual">
      <formula>0</formula>
    </cfRule>
  </conditionalFormatting>
  <conditionalFormatting sqref="K709">
    <cfRule type="cellIs" dxfId="83" priority="8717" operator="greaterThanOrEqual">
      <formula>0</formula>
    </cfRule>
  </conditionalFormatting>
  <conditionalFormatting sqref="K70">
    <cfRule type="cellIs" dxfId="82" priority="6024" operator="greaterThanOrEqual">
      <formula>0</formula>
    </cfRule>
  </conditionalFormatting>
  <conditionalFormatting sqref="K739">
    <cfRule type="cellIs" dxfId="81" priority="5804" operator="greaterThanOrEqual">
      <formula>0</formula>
    </cfRule>
  </conditionalFormatting>
  <conditionalFormatting sqref="K158 K160:K162">
    <cfRule type="cellIs" dxfId="80" priority="5375" operator="greaterThanOrEqual">
      <formula>0</formula>
    </cfRule>
  </conditionalFormatting>
  <conditionalFormatting sqref="K633">
    <cfRule type="cellIs" dxfId="79" priority="5339" operator="greaterThanOrEqual">
      <formula>0</formula>
    </cfRule>
  </conditionalFormatting>
  <conditionalFormatting sqref="K103">
    <cfRule type="cellIs" dxfId="78" priority="4874" operator="greaterThanOrEqual">
      <formula>0</formula>
    </cfRule>
  </conditionalFormatting>
  <conditionalFormatting sqref="K575">
    <cfRule type="cellIs" dxfId="77" priority="4855" operator="greaterThanOrEqual">
      <formula>0</formula>
    </cfRule>
  </conditionalFormatting>
  <conditionalFormatting sqref="K35">
    <cfRule type="cellIs" dxfId="76" priority="4834" operator="greaterThanOrEqual">
      <formula>0</formula>
    </cfRule>
  </conditionalFormatting>
  <conditionalFormatting sqref="K32">
    <cfRule type="cellIs" dxfId="75" priority="4803" operator="greaterThanOrEqual">
      <formula>0</formula>
    </cfRule>
  </conditionalFormatting>
  <conditionalFormatting sqref="K396">
    <cfRule type="cellIs" dxfId="74" priority="4773" operator="greaterThanOrEqual">
      <formula>0</formula>
    </cfRule>
  </conditionalFormatting>
  <conditionalFormatting sqref="K403">
    <cfRule type="cellIs" dxfId="73" priority="4757" operator="greaterThanOrEqual">
      <formula>0</formula>
    </cfRule>
  </conditionalFormatting>
  <conditionalFormatting sqref="K402">
    <cfRule type="cellIs" dxfId="72" priority="4737" operator="greaterThanOrEqual">
      <formula>0</formula>
    </cfRule>
  </conditionalFormatting>
  <conditionalFormatting sqref="K410">
    <cfRule type="cellIs" dxfId="71" priority="4702" operator="greaterThanOrEqual">
      <formula>0</formula>
    </cfRule>
  </conditionalFormatting>
  <conditionalFormatting sqref="K409">
    <cfRule type="cellIs" dxfId="70" priority="4663" operator="greaterThanOrEqual">
      <formula>0</formula>
    </cfRule>
  </conditionalFormatting>
  <conditionalFormatting sqref="K413">
    <cfRule type="cellIs" dxfId="69" priority="4631" operator="greaterThanOrEqual">
      <formula>0</formula>
    </cfRule>
  </conditionalFormatting>
  <conditionalFormatting sqref="K582">
    <cfRule type="cellIs" dxfId="68" priority="4329" operator="greaterThanOrEqual">
      <formula>0</formula>
    </cfRule>
  </conditionalFormatting>
  <conditionalFormatting sqref="K734:K738">
    <cfRule type="cellIs" dxfId="67" priority="4058" operator="greaterThanOrEqual">
      <formula>0</formula>
    </cfRule>
  </conditionalFormatting>
  <conditionalFormatting sqref="K503">
    <cfRule type="cellIs" dxfId="66" priority="3759" operator="greaterThanOrEqual">
      <formula>0</formula>
    </cfRule>
  </conditionalFormatting>
  <conditionalFormatting sqref="K505">
    <cfRule type="cellIs" dxfId="65" priority="3740" operator="greaterThanOrEqual">
      <formula>0</formula>
    </cfRule>
  </conditionalFormatting>
  <conditionalFormatting sqref="K188">
    <cfRule type="cellIs" dxfId="64" priority="3550" operator="greaterThanOrEqual">
      <formula>0</formula>
    </cfRule>
  </conditionalFormatting>
  <conditionalFormatting sqref="K187">
    <cfRule type="cellIs" dxfId="63" priority="3532" operator="greaterThanOrEqual">
      <formula>0</formula>
    </cfRule>
  </conditionalFormatting>
  <conditionalFormatting sqref="K694">
    <cfRule type="cellIs" dxfId="62" priority="3354" operator="greaterThanOrEqual">
      <formula>0</formula>
    </cfRule>
  </conditionalFormatting>
  <conditionalFormatting sqref="K634">
    <cfRule type="cellIs" dxfId="61" priority="3333" operator="greaterThanOrEqual">
      <formula>0</formula>
    </cfRule>
  </conditionalFormatting>
  <conditionalFormatting sqref="K620">
    <cfRule type="cellIs" dxfId="60" priority="3305" operator="greaterThanOrEqual">
      <formula>0</formula>
    </cfRule>
  </conditionalFormatting>
  <conditionalFormatting sqref="K182">
    <cfRule type="cellIs" dxfId="59" priority="3266" operator="greaterThanOrEqual">
      <formula>0</formula>
    </cfRule>
  </conditionalFormatting>
  <conditionalFormatting sqref="K133">
    <cfRule type="cellIs" dxfId="58" priority="3236" operator="greaterThanOrEqual">
      <formula>0</formula>
    </cfRule>
  </conditionalFormatting>
  <conditionalFormatting sqref="K474">
    <cfRule type="cellIs" dxfId="57" priority="3196" operator="greaterThanOrEqual">
      <formula>0</formula>
    </cfRule>
  </conditionalFormatting>
  <conditionalFormatting sqref="K683">
    <cfRule type="cellIs" dxfId="56" priority="3178" operator="greaterThanOrEqual">
      <formula>0</formula>
    </cfRule>
  </conditionalFormatting>
  <conditionalFormatting sqref="K781">
    <cfRule type="cellIs" dxfId="55" priority="3159" operator="greaterThanOrEqual">
      <formula>0</formula>
    </cfRule>
  </conditionalFormatting>
  <conditionalFormatting sqref="K88">
    <cfRule type="cellIs" dxfId="54" priority="3111" operator="greaterThanOrEqual">
      <formula>0</formula>
    </cfRule>
  </conditionalFormatting>
  <conditionalFormatting sqref="K426">
    <cfRule type="cellIs" dxfId="53" priority="3080" operator="greaterThanOrEqual">
      <formula>0</formula>
    </cfRule>
  </conditionalFormatting>
  <conditionalFormatting sqref="K502">
    <cfRule type="cellIs" dxfId="52" priority="2858" operator="greaterThanOrEqual">
      <formula>0</formula>
    </cfRule>
  </conditionalFormatting>
  <conditionalFormatting sqref="K461">
    <cfRule type="cellIs" dxfId="51" priority="2837" operator="greaterThanOrEqual">
      <formula>0</formula>
    </cfRule>
  </conditionalFormatting>
  <conditionalFormatting sqref="K719">
    <cfRule type="cellIs" dxfId="50" priority="2808" operator="greaterThanOrEqual">
      <formula>0</formula>
    </cfRule>
  </conditionalFormatting>
  <conditionalFormatting sqref="K533">
    <cfRule type="cellIs" dxfId="49" priority="2777" operator="greaterThanOrEqual">
      <formula>0</formula>
    </cfRule>
  </conditionalFormatting>
  <conditionalFormatting sqref="K730">
    <cfRule type="cellIs" dxfId="48" priority="2751" operator="greaterThanOrEqual">
      <formula>0</formula>
    </cfRule>
  </conditionalFormatting>
  <conditionalFormatting sqref="K428">
    <cfRule type="cellIs" dxfId="47" priority="2217" operator="greaterThanOrEqual">
      <formula>0</formula>
    </cfRule>
  </conditionalFormatting>
  <conditionalFormatting sqref="K435">
    <cfRule type="cellIs" dxfId="46" priority="2172" operator="greaterThanOrEqual">
      <formula>0</formula>
    </cfRule>
  </conditionalFormatting>
  <conditionalFormatting sqref="K685">
    <cfRule type="cellIs" dxfId="45" priority="2021" operator="greaterThanOrEqual">
      <formula>0</formula>
    </cfRule>
  </conditionalFormatting>
  <conditionalFormatting sqref="K132">
    <cfRule type="cellIs" dxfId="44" priority="1938" operator="greaterThanOrEqual">
      <formula>0</formula>
    </cfRule>
  </conditionalFormatting>
  <conditionalFormatting sqref="K76">
    <cfRule type="cellIs" dxfId="43" priority="1896" operator="greaterThanOrEqual">
      <formula>0</formula>
    </cfRule>
  </conditionalFormatting>
  <conditionalFormatting sqref="K579">
    <cfRule type="cellIs" dxfId="42" priority="1819" operator="greaterThanOrEqual">
      <formula>0</formula>
    </cfRule>
  </conditionalFormatting>
  <conditionalFormatting sqref="K664">
    <cfRule type="cellIs" dxfId="41" priority="1818" operator="greaterThanOrEqual">
      <formula>0</formula>
    </cfRule>
  </conditionalFormatting>
  <conditionalFormatting sqref="K669">
    <cfRule type="cellIs" dxfId="40" priority="1817" operator="greaterThanOrEqual">
      <formula>0</formula>
    </cfRule>
  </conditionalFormatting>
  <conditionalFormatting sqref="K554:K555">
    <cfRule type="cellIs" dxfId="39" priority="1812" operator="greaterThanOrEqual">
      <formula>0</formula>
    </cfRule>
  </conditionalFormatting>
  <conditionalFormatting sqref="K178">
    <cfRule type="cellIs" dxfId="38" priority="1781" operator="greaterThanOrEqual">
      <formula>0</formula>
    </cfRule>
  </conditionalFormatting>
  <conditionalFormatting sqref="K707">
    <cfRule type="cellIs" dxfId="37" priority="1762" operator="greaterThanOrEqual">
      <formula>0</formula>
    </cfRule>
  </conditionalFormatting>
  <conditionalFormatting sqref="K698">
    <cfRule type="cellIs" dxfId="36" priority="1741" operator="greaterThanOrEqual">
      <formula>0</formula>
    </cfRule>
  </conditionalFormatting>
  <conditionalFormatting sqref="K260">
    <cfRule type="cellIs" dxfId="35" priority="1697" operator="greaterThanOrEqual">
      <formula>0</formula>
    </cfRule>
  </conditionalFormatting>
  <conditionalFormatting sqref="K294">
    <cfRule type="cellIs" dxfId="34" priority="1674" operator="greaterThanOrEqual">
      <formula>0</formula>
    </cfRule>
  </conditionalFormatting>
  <conditionalFormatting sqref="K331">
    <cfRule type="cellIs" dxfId="33" priority="1638" operator="greaterThanOrEqual">
      <formula>0</formula>
    </cfRule>
  </conditionalFormatting>
  <conditionalFormatting sqref="K710">
    <cfRule type="cellIs" dxfId="32" priority="1555" operator="greaterThanOrEqual">
      <formula>0</formula>
    </cfRule>
  </conditionalFormatting>
  <conditionalFormatting sqref="K194">
    <cfRule type="cellIs" dxfId="31" priority="1529" operator="greaterThanOrEqual">
      <formula>0</formula>
    </cfRule>
  </conditionalFormatting>
  <conditionalFormatting sqref="K193">
    <cfRule type="cellIs" dxfId="30" priority="1505" operator="greaterThanOrEqual">
      <formula>0</formula>
    </cfRule>
  </conditionalFormatting>
  <conditionalFormatting sqref="K640">
    <cfRule type="cellIs" dxfId="29" priority="1482" operator="greaterThanOrEqual">
      <formula>0</formula>
    </cfRule>
  </conditionalFormatting>
  <conditionalFormatting sqref="K519">
    <cfRule type="cellIs" dxfId="28" priority="1449" operator="greaterThanOrEqual">
      <formula>0</formula>
    </cfRule>
  </conditionalFormatting>
  <conditionalFormatting sqref="K731">
    <cfRule type="cellIs" dxfId="27" priority="1430" operator="greaterThanOrEqual">
      <formula>0</formula>
    </cfRule>
  </conditionalFormatting>
  <conditionalFormatting sqref="K499">
    <cfRule type="cellIs" dxfId="26" priority="1221" operator="greaterThanOrEqual">
      <formula>0</formula>
    </cfRule>
  </conditionalFormatting>
  <conditionalFormatting sqref="K121">
    <cfRule type="cellIs" dxfId="25" priority="1201" operator="greaterThanOrEqual">
      <formula>0</formula>
    </cfRule>
  </conditionalFormatting>
  <conditionalFormatting sqref="K28">
    <cfRule type="cellIs" dxfId="24" priority="1170" operator="greaterThanOrEqual">
      <formula>0</formula>
    </cfRule>
  </conditionalFormatting>
  <conditionalFormatting sqref="K22">
    <cfRule type="cellIs" dxfId="23" priority="1148" operator="greaterThanOrEqual">
      <formula>0</formula>
    </cfRule>
  </conditionalFormatting>
  <conditionalFormatting sqref="K175">
    <cfRule type="cellIs" dxfId="22" priority="1116" operator="greaterThanOrEqual">
      <formula>0</formula>
    </cfRule>
  </conditionalFormatting>
  <conditionalFormatting sqref="K508">
    <cfRule type="cellIs" dxfId="21" priority="1056" operator="greaterThanOrEqual">
      <formula>0</formula>
    </cfRule>
  </conditionalFormatting>
  <conditionalFormatting sqref="K608">
    <cfRule type="cellIs" dxfId="20" priority="1033" operator="greaterThanOrEqual">
      <formula>0</formula>
    </cfRule>
  </conditionalFormatting>
  <conditionalFormatting sqref="K159">
    <cfRule type="cellIs" dxfId="19" priority="951" operator="greaterThanOrEqual">
      <formula>0</formula>
    </cfRule>
  </conditionalFormatting>
  <conditionalFormatting sqref="K265">
    <cfRule type="cellIs" dxfId="18" priority="940" operator="greaterThanOrEqual">
      <formula>0</formula>
    </cfRule>
  </conditionalFormatting>
  <conditionalFormatting sqref="K147">
    <cfRule type="cellIs" dxfId="17" priority="920" operator="greaterThanOrEqual">
      <formula>0</formula>
    </cfRule>
  </conditionalFormatting>
  <conditionalFormatting sqref="K598">
    <cfRule type="cellIs" dxfId="16" priority="706" operator="greaterThanOrEqual">
      <formula>0</formula>
    </cfRule>
  </conditionalFormatting>
  <conditionalFormatting sqref="K381:K382 K385:K386 K419:K420 K566:K567 K662 K687:K689 K702 K747:K754 K789 K814:K818 K826 K379">
    <cfRule type="cellIs" dxfId="15" priority="674" operator="greaterThanOrEqual">
      <formula>0</formula>
    </cfRule>
  </conditionalFormatting>
  <conditionalFormatting sqref="K771:K774">
    <cfRule type="cellIs" dxfId="14" priority="672" operator="greaterThanOrEqual">
      <formula>0</formula>
    </cfRule>
  </conditionalFormatting>
  <conditionalFormatting sqref="K280">
    <cfRule type="cellIs" dxfId="13" priority="443" operator="greaterThanOrEqual">
      <formula>0</formula>
    </cfRule>
  </conditionalFormatting>
  <conditionalFormatting sqref="K298">
    <cfRule type="cellIs" dxfId="12" priority="428" operator="greaterThanOrEqual">
      <formula>0</formula>
    </cfRule>
  </conditionalFormatting>
  <conditionalFormatting sqref="K344">
    <cfRule type="cellIs" dxfId="11" priority="396" operator="greaterThanOrEqual">
      <formula>0</formula>
    </cfRule>
  </conditionalFormatting>
  <conditionalFormatting sqref="K356">
    <cfRule type="cellIs" dxfId="10" priority="361" operator="greaterThanOrEqual">
      <formula>0</formula>
    </cfRule>
  </conditionalFormatting>
  <conditionalFormatting sqref="K305">
    <cfRule type="cellIs" dxfId="9" priority="303" operator="greaterThanOrEqual">
      <formula>0</formula>
    </cfRule>
  </conditionalFormatting>
  <conditionalFormatting sqref="K358">
    <cfRule type="cellIs" dxfId="8" priority="265" operator="greaterThanOrEqual">
      <formula>0</formula>
    </cfRule>
  </conditionalFormatting>
  <conditionalFormatting sqref="K529">
    <cfRule type="cellIs" dxfId="7" priority="238" operator="greaterThanOrEqual">
      <formula>0</formula>
    </cfRule>
  </conditionalFormatting>
  <conditionalFormatting sqref="K91:K92">
    <cfRule type="cellIs" dxfId="6" priority="197" operator="greaterThanOrEqual">
      <formula>0</formula>
    </cfRule>
  </conditionalFormatting>
  <conditionalFormatting sqref="K93:K95">
    <cfRule type="cellIs" dxfId="5" priority="168" operator="greaterThanOrEqual">
      <formula>0</formula>
    </cfRule>
  </conditionalFormatting>
  <conditionalFormatting sqref="K691">
    <cfRule type="cellIs" dxfId="4" priority="155" operator="greaterThanOrEqual">
      <formula>0</formula>
    </cfRule>
  </conditionalFormatting>
  <conditionalFormatting sqref="K571">
    <cfRule type="cellIs" dxfId="3" priority="108" operator="greaterThanOrEqual">
      <formula>0</formula>
    </cfRule>
  </conditionalFormatting>
  <conditionalFormatting sqref="K183">
    <cfRule type="cellIs" dxfId="2" priority="88" operator="greaterThanOrEqual">
      <formula>0</formula>
    </cfRule>
  </conditionalFormatting>
  <conditionalFormatting sqref="K82">
    <cfRule type="cellIs" dxfId="1" priority="57" operator="greaterThanOrEqual">
      <formula>0</formula>
    </cfRule>
  </conditionalFormatting>
  <conditionalFormatting sqref="K118">
    <cfRule type="cellIs" dxfId="0" priority="25" operator="greaterThanOrEqual">
      <formula>0</formula>
    </cfRule>
  </conditionalFormatting>
  <dataValidations xWindow="564" yWindow="424" count="6">
    <dataValidation type="decimal" operator="greaterThanOrEqual" allowBlank="1" showInputMessage="1" showErrorMessage="1" errorTitle="Ошибка" error="Минимальная партия 20 штук!" prompt="Минимум 20 штук" sqref="H444">
      <formula1>20</formula1>
    </dataValidation>
    <dataValidation type="decimal" operator="greaterThanOrEqual" allowBlank="1" showInputMessage="1" showErrorMessage="1" errorTitle="Ошибка" error="Минимальная партия 10 штук!" prompt="Минимум 10 штук" sqref="H290 H328 H536 H181 H502 H445:H449 H504:H505 H443 H163 H149 H765:H766 H441 H732:H733 H749 H174 H135:H136 H140 H131">
      <formula1>10</formula1>
    </dataValidation>
    <dataValidation type="decimal" operator="greaterThanOrEqual" allowBlank="1" showInputMessage="1" showErrorMessage="1" errorTitle="Ошибка" error="Минимальная партия 5 штук!" prompt="Минимум 5 штук" sqref="H607 H73 H333:H335 H27 H917 H537 H855 H703:H705 H450:H477 H71 H389 H401 H597 H723 H324:H327 H420 H102 H418 H626 H728 H490 H726 H180 H540 H678 H304 H493:H501 H132:H134 H755:H764 H348 H408 H310 H710:H714 H515:H518 H395 H731 H18 H769:H770 H49 H416 H683 H330 H480 H392 H483 H127 H404 H720:H721 H164:H172 H442 H141:H144 H631 H397 H373:H387 H687:H689 H359 H487 H129:H130 H317 H399 H337 H322 H633 H506:H513 H43 H734:H745 H747:H748 H440 H531:H535 H98:H100 H613 H772:H773 H289 H60:H61 H529 H589:H593 H503 H63 H125 H183:H184 H313 H187:H286 H150:H157 H21:H22 H298 H175 H301 H524 H137 H139 H105:H123">
      <formula1>5</formula1>
    </dataValidation>
    <dataValidation type="decimal" operator="greaterThanOrEqual" allowBlank="1" showInputMessage="1" showErrorMessage="1" errorTitle="Ошибка" error="Минимальная партия 3 штуки!" prompt="Минимум 3 штуки" sqref="H623:H625 H44:H48 H65 H415 H51 H124 H409:H410 H329 H53 H70 H318:H321 H128 H62 H595:H596 H690 H619:H621 H29 H388 H39:H42 H72 H126 H635 H519:H521 H57:H58 H89 H67 H84:H87 H331:H332 H398 H302:H303 H632 H608:H612 H349:H358 H393:H394 H413 H291:H297 H530 H407 H492 H36:H37 H614:H617 H76:H77 H525:H526 H103:H104 H627:H630 H31 H400 H347 H305:H309 H311:H312 H314:H316 H55 H599:H606 H74 H23:H24 H338:H345 H336 H299:H300 H33:H34 H26 H79 H81">
      <formula1>3</formula1>
    </dataValidation>
    <dataValidation type="decimal" operator="greaterThanOrEqual" allowBlank="1" showInputMessage="1" showErrorMessage="1" errorTitle="Ошибка" error="Минимальная партия 2 штуки!" prompt="Минимум 2 штуки" sqref="H479">
      <formula1>2</formula1>
    </dataValidation>
    <dataValidation type="decimal" operator="greaterThan" allowBlank="1" showInputMessage="1" showErrorMessage="1" error="Количество товара не может быть меньше нуля!" sqref="H491 H30 H411:H412 H541:H588 H396 H323 H50 H405:H406 H478 H484:H486 H918:H936 H724:H725 H618 H746 H729:H730 H287:H288 H715:H719 H727 H158:H162 H360:H372 H28 H346 H402:H403 H185:H186 H421:H439 H173 H390:H391 H80 H691:H702 H679:H682 H414 H145:H148 H684:H686 H527:H528 H856:H916 H634 H622 H636:H677 H706:H709 H722 H750:H754 H767:H768 H774:H854 H419 H32 H514 H538:H539 H90:H97 H64 H82:H83 H59 H38 H598 H488:H489 H522:H523 H417 H75 H594 H56 H54 H138 H66 H20 H68:H69 H78 H176:H179 H481:H482 H25 H771 H88 H35 H52 H101 H182">
      <formula1>-1</formula1>
    </dataValidation>
  </dataValidations>
  <hyperlinks>
    <hyperlink ref="F5" r:id="rId1"/>
  </hyperlinks>
  <pageMargins left="0.19685039370078741" right="0.19685039370078741" top="0.19685039370078741" bottom="0.35433070866141736" header="0" footer="0.31496062992125984"/>
  <pageSetup paperSize="9" scale="90" orientation="landscape" r:id="rId2"/>
  <rowBreaks count="1" manualBreakCount="1">
    <brk id="939" max="16383" man="1"/>
  </row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66"/>
  <sheetViews>
    <sheetView showZeros="0" zoomScale="90" zoomScaleNormal="90" zoomScaleSheetLayoutView="100" workbookViewId="0">
      <pane ySplit="24" topLeftCell="A25" activePane="bottomLeft" state="frozen"/>
      <selection activeCell="A13" sqref="A13"/>
      <selection pane="bottomLeft" activeCell="G25" sqref="G25"/>
    </sheetView>
  </sheetViews>
  <sheetFormatPr defaultColWidth="9.08984375" defaultRowHeight="13" x14ac:dyDescent="0.3"/>
  <cols>
    <col min="1" max="1" width="5.90625" style="295" customWidth="1"/>
    <col min="2" max="2" width="33.81640625" style="283" customWidth="1"/>
    <col min="3" max="3" width="10.90625" style="284" customWidth="1"/>
    <col min="4" max="4" width="9.08984375" style="285" customWidth="1"/>
    <col min="5" max="5" width="13.6328125" style="284" customWidth="1"/>
    <col min="6" max="6" width="24.08984375" style="286" customWidth="1"/>
    <col min="7" max="7" width="8.36328125" style="292" customWidth="1"/>
    <col min="8" max="16384" width="9.08984375" style="293"/>
  </cols>
  <sheetData>
    <row r="1" ht="3.75" hidden="1" customHeight="1" x14ac:dyDescent="0.3"/>
    <row r="2" ht="3.75" hidden="1" customHeight="1" x14ac:dyDescent="0.3"/>
    <row r="3" ht="3.75" hidden="1" customHeight="1" x14ac:dyDescent="0.3"/>
    <row r="4" ht="3.75" hidden="1" customHeight="1" x14ac:dyDescent="0.3"/>
    <row r="5" ht="3.75" hidden="1" customHeight="1" x14ac:dyDescent="0.3"/>
    <row r="6" ht="3.75" hidden="1" customHeight="1" x14ac:dyDescent="0.3"/>
    <row r="7" ht="3.75" hidden="1" customHeight="1" x14ac:dyDescent="0.3"/>
    <row r="8" ht="3.75" hidden="1" customHeight="1" x14ac:dyDescent="0.3"/>
    <row r="9" ht="3.75" hidden="1" customHeight="1" x14ac:dyDescent="0.3"/>
    <row r="10" ht="3.75" hidden="1" customHeight="1" x14ac:dyDescent="0.3"/>
    <row r="11" ht="3.75" hidden="1" customHeight="1" x14ac:dyDescent="0.3"/>
    <row r="12" ht="3.75" hidden="1" customHeight="1" x14ac:dyDescent="0.3"/>
    <row r="13" ht="3.75" hidden="1" customHeight="1" x14ac:dyDescent="0.3"/>
    <row r="14" ht="3.75" hidden="1" customHeight="1" x14ac:dyDescent="0.3"/>
    <row r="15" ht="3.75" hidden="1" customHeight="1" x14ac:dyDescent="0.3"/>
    <row r="16" ht="3.75" hidden="1" customHeight="1" x14ac:dyDescent="0.3"/>
    <row r="17" spans="1:8" ht="3.75" hidden="1" customHeight="1" x14ac:dyDescent="0.3"/>
    <row r="18" spans="1:8" ht="3.75" hidden="1" customHeight="1" x14ac:dyDescent="0.3"/>
    <row r="19" spans="1:8" ht="3.75" hidden="1" customHeight="1" x14ac:dyDescent="0.3"/>
    <row r="20" spans="1:8" ht="3.75" hidden="1" customHeight="1" x14ac:dyDescent="0.3"/>
    <row r="21" spans="1:8" ht="3.75" hidden="1" customHeight="1" x14ac:dyDescent="0.3"/>
    <row r="22" spans="1:8" ht="61.5" hidden="1" x14ac:dyDescent="1.35">
      <c r="A22" s="312" t="s">
        <v>1364</v>
      </c>
      <c r="B22" s="301"/>
      <c r="C22" s="301"/>
      <c r="D22" s="301"/>
      <c r="E22" s="301"/>
      <c r="F22" s="301"/>
    </row>
    <row r="23" spans="1:8" s="243" customFormat="1" hidden="1" x14ac:dyDescent="0.35">
      <c r="A23" s="241"/>
      <c r="B23" s="242"/>
      <c r="C23" s="317" t="s">
        <v>1713</v>
      </c>
      <c r="D23" s="323" t="s">
        <v>1710</v>
      </c>
      <c r="E23" s="317" t="s">
        <v>1713</v>
      </c>
      <c r="F23" s="242"/>
      <c r="G23" s="324" t="s">
        <v>1593</v>
      </c>
    </row>
    <row r="24" spans="1:8" s="113" customFormat="1" x14ac:dyDescent="0.35">
      <c r="A24" s="109" t="s">
        <v>684</v>
      </c>
      <c r="B24" s="114" t="s">
        <v>0</v>
      </c>
      <c r="C24" s="111" t="s">
        <v>1719</v>
      </c>
      <c r="D24" s="269" t="s">
        <v>735</v>
      </c>
      <c r="E24" s="111" t="s">
        <v>736</v>
      </c>
      <c r="F24" s="110" t="s">
        <v>688</v>
      </c>
      <c r="G24" s="112" t="s">
        <v>737</v>
      </c>
    </row>
    <row r="25" spans="1:8" s="113" customFormat="1" x14ac:dyDescent="0.3">
      <c r="A25" s="119">
        <f>'Прайс-лист'!B23</f>
        <v>1877</v>
      </c>
      <c r="B25" s="120" t="str">
        <f>'Прайс-лист'!C23</f>
        <v>Водяные глазки ассорти L</v>
      </c>
      <c r="C25" s="121">
        <f>'Прайс-лист'!K23</f>
        <v>460</v>
      </c>
      <c r="D25" s="122">
        <f>'Прайс-лист'!H23</f>
        <v>0</v>
      </c>
      <c r="E25" s="123">
        <f>'Прайс-лист'!I23</f>
        <v>0</v>
      </c>
      <c r="F25" s="124">
        <f>'Прайс-лист'!J23</f>
        <v>0</v>
      </c>
      <c r="G25" s="302" t="str">
        <f>IF(AND(ISBLANK('Прайс-лист'!H23),ISBLANK('Прайс-лист'!J23)),"","х")</f>
        <v/>
      </c>
      <c r="H25" s="293"/>
    </row>
    <row r="26" spans="1:8" x14ac:dyDescent="0.3">
      <c r="A26" s="119">
        <f>'Прайс-лист'!B24</f>
        <v>1878</v>
      </c>
      <c r="B26" s="120" t="str">
        <f>'Прайс-лист'!C24</f>
        <v>Водяные глазки ассорти М</v>
      </c>
      <c r="C26" s="121">
        <f>'Прайс-лист'!K24</f>
        <v>350</v>
      </c>
      <c r="D26" s="122">
        <f>'Прайс-лист'!H24</f>
        <v>0</v>
      </c>
      <c r="E26" s="123">
        <f>'Прайс-лист'!I24</f>
        <v>0</v>
      </c>
      <c r="F26" s="124">
        <f>'Прайс-лист'!J24</f>
        <v>0</v>
      </c>
      <c r="G26" s="302" t="str">
        <f>IF(AND(ISBLANK('Прайс-лист'!H24),ISBLANK('Прайс-лист'!J24)),"","х")</f>
        <v/>
      </c>
    </row>
    <row r="27" spans="1:8" x14ac:dyDescent="0.3">
      <c r="A27" s="119">
        <f>'Прайс-лист'!B25</f>
        <v>1767</v>
      </c>
      <c r="B27" s="120" t="str">
        <f>'Прайс-лист'!C25</f>
        <v>Водяные глазки красная L</v>
      </c>
      <c r="C27" s="121">
        <f>'Прайс-лист'!K25</f>
        <v>460</v>
      </c>
      <c r="D27" s="122">
        <f>'Прайс-лист'!H25</f>
        <v>0</v>
      </c>
      <c r="E27" s="123">
        <f>'Прайс-лист'!I25</f>
        <v>0</v>
      </c>
      <c r="F27" s="124">
        <f>'Прайс-лист'!J25</f>
        <v>0</v>
      </c>
      <c r="G27" s="302" t="str">
        <f>IF(AND(ISBLANK('Прайс-лист'!H25),ISBLANK('Прайс-лист'!J25)),"","х")</f>
        <v/>
      </c>
    </row>
    <row r="28" spans="1:8" x14ac:dyDescent="0.3">
      <c r="A28" s="119">
        <f>'Прайс-лист'!B26</f>
        <v>2256</v>
      </c>
      <c r="B28" s="120" t="str">
        <f>'Прайс-лист'!C26</f>
        <v>Вуалехвост ассорти L</v>
      </c>
      <c r="C28" s="121">
        <f>'Прайс-лист'!K26</f>
        <v>460</v>
      </c>
      <c r="D28" s="122">
        <f>'Прайс-лист'!H26</f>
        <v>0</v>
      </c>
      <c r="E28" s="123">
        <f>'Прайс-лист'!I26</f>
        <v>0</v>
      </c>
      <c r="F28" s="124">
        <f>'Прайс-лист'!J26</f>
        <v>0</v>
      </c>
      <c r="G28" s="302" t="str">
        <f>IF(AND(ISBLANK('Прайс-лист'!H26),ISBLANK('Прайс-лист'!J26)),"","х")</f>
        <v/>
      </c>
    </row>
    <row r="29" spans="1:8" x14ac:dyDescent="0.3">
      <c r="A29" s="119">
        <f>'Прайс-лист'!B27</f>
        <v>2008</v>
      </c>
      <c r="B29" s="120" t="str">
        <f>'Прайс-лист'!C27</f>
        <v>Вуалехвост ассорти М</v>
      </c>
      <c r="C29" s="121">
        <f>'Прайс-лист'!K27</f>
        <v>265</v>
      </c>
      <c r="D29" s="122">
        <f>'Прайс-лист'!H27</f>
        <v>0</v>
      </c>
      <c r="E29" s="123">
        <f>'Прайс-лист'!I27</f>
        <v>0</v>
      </c>
      <c r="F29" s="124">
        <f>'Прайс-лист'!J27</f>
        <v>0</v>
      </c>
      <c r="G29" s="302" t="str">
        <f>IF(AND(ISBLANK('Прайс-лист'!H27),ISBLANK('Прайс-лист'!J27)),"","х")</f>
        <v/>
      </c>
    </row>
    <row r="30" spans="1:8" x14ac:dyDescent="0.3">
      <c r="A30" s="119">
        <f>'Прайс-лист'!B28</f>
        <v>2098</v>
      </c>
      <c r="B30" s="120" t="str">
        <f>'Прайс-лист'!C28</f>
        <v>Вуалехвост белый L</v>
      </c>
      <c r="C30" s="121">
        <f>'Прайс-лист'!K28</f>
        <v>460</v>
      </c>
      <c r="D30" s="122">
        <f>'Прайс-лист'!H28</f>
        <v>0</v>
      </c>
      <c r="E30" s="123">
        <f>'Прайс-лист'!I28</f>
        <v>0</v>
      </c>
      <c r="F30" s="124">
        <f>'Прайс-лист'!J28</f>
        <v>0</v>
      </c>
      <c r="G30" s="302" t="str">
        <f>IF(AND(ISBLANK('Прайс-лист'!H28),ISBLANK('Прайс-лист'!J28)),"","х")</f>
        <v/>
      </c>
    </row>
    <row r="31" spans="1:8" x14ac:dyDescent="0.3">
      <c r="A31" s="119">
        <f>'Прайс-лист'!B29</f>
        <v>1002</v>
      </c>
      <c r="B31" s="120" t="str">
        <f>'Прайс-лист'!C29</f>
        <v>Вуалехвост белый М</v>
      </c>
      <c r="C31" s="121">
        <f>'Прайс-лист'!K29</f>
        <v>265</v>
      </c>
      <c r="D31" s="122">
        <f>'Прайс-лист'!H29</f>
        <v>0</v>
      </c>
      <c r="E31" s="123">
        <f>'Прайс-лист'!I29</f>
        <v>0</v>
      </c>
      <c r="F31" s="124">
        <f>'Прайс-лист'!J29</f>
        <v>0</v>
      </c>
      <c r="G31" s="302" t="str">
        <f>IF(AND(ISBLANK('Прайс-лист'!H29),ISBLANK('Прайс-лист'!J29)),"","х")</f>
        <v/>
      </c>
    </row>
    <row r="32" spans="1:8" x14ac:dyDescent="0.3">
      <c r="A32" s="119">
        <f>'Прайс-лист'!B30</f>
        <v>1277</v>
      </c>
      <c r="B32" s="120" t="str">
        <f>'Прайс-лист'!C30</f>
        <v>Вуалехвост Красная шапочка L</v>
      </c>
      <c r="C32" s="121">
        <f>'Прайс-лист'!K30</f>
        <v>350</v>
      </c>
      <c r="D32" s="122">
        <f>'Прайс-лист'!H30</f>
        <v>0</v>
      </c>
      <c r="E32" s="123">
        <f>'Прайс-лист'!I30</f>
        <v>0</v>
      </c>
      <c r="F32" s="124">
        <f>'Прайс-лист'!J30</f>
        <v>0</v>
      </c>
      <c r="G32" s="302" t="str">
        <f>IF(AND(ISBLANK('Прайс-лист'!H30),ISBLANK('Прайс-лист'!J30)),"","х")</f>
        <v/>
      </c>
    </row>
    <row r="33" spans="1:8" x14ac:dyDescent="0.3">
      <c r="A33" s="119">
        <f>'Прайс-лист'!B31</f>
        <v>1956</v>
      </c>
      <c r="B33" s="120" t="str">
        <f>'Прайс-лист'!C31</f>
        <v>Вуалехвост Красная шапочка М</v>
      </c>
      <c r="C33" s="121">
        <f>'Прайс-лист'!K31</f>
        <v>265</v>
      </c>
      <c r="D33" s="122">
        <f>'Прайс-лист'!H31</f>
        <v>0</v>
      </c>
      <c r="E33" s="123">
        <f>'Прайс-лист'!I31</f>
        <v>0</v>
      </c>
      <c r="F33" s="124">
        <f>'Прайс-лист'!J31</f>
        <v>0</v>
      </c>
      <c r="G33" s="302" t="str">
        <f>IF(AND(ISBLANK('Прайс-лист'!H31),ISBLANK('Прайс-лист'!J31)),"","х")</f>
        <v/>
      </c>
    </row>
    <row r="34" spans="1:8" x14ac:dyDescent="0.3">
      <c r="A34" s="119">
        <f>'Прайс-лист'!B32</f>
        <v>2156</v>
      </c>
      <c r="B34" s="120" t="str">
        <f>'Прайс-лист'!C32</f>
        <v>Вуалехвост красно-белый L</v>
      </c>
      <c r="C34" s="121">
        <f>'Прайс-лист'!K32</f>
        <v>460</v>
      </c>
      <c r="D34" s="122">
        <f>'Прайс-лист'!H32</f>
        <v>0</v>
      </c>
      <c r="E34" s="123">
        <f>'Прайс-лист'!I32</f>
        <v>0</v>
      </c>
      <c r="F34" s="124">
        <f>'Прайс-лист'!J32</f>
        <v>0</v>
      </c>
      <c r="G34" s="302" t="str">
        <f>IF(AND(ISBLANK('Прайс-лист'!H32),ISBLANK('Прайс-лист'!J32)),"","х")</f>
        <v/>
      </c>
    </row>
    <row r="35" spans="1:8" x14ac:dyDescent="0.3">
      <c r="A35" s="119">
        <f>'Прайс-лист'!B33</f>
        <v>417</v>
      </c>
      <c r="B35" s="120" t="str">
        <f>'Прайс-лист'!C33</f>
        <v>Вуалехвост красно-белый М</v>
      </c>
      <c r="C35" s="121">
        <f>'Прайс-лист'!K33</f>
        <v>265</v>
      </c>
      <c r="D35" s="122">
        <f>'Прайс-лист'!H33</f>
        <v>0</v>
      </c>
      <c r="E35" s="123">
        <f>'Прайс-лист'!I33</f>
        <v>0</v>
      </c>
      <c r="F35" s="124">
        <f>'Прайс-лист'!J33</f>
        <v>0</v>
      </c>
      <c r="G35" s="302" t="str">
        <f>IF(AND(ISBLANK('Прайс-лист'!H33),ISBLANK('Прайс-лист'!J33)),"","х")</f>
        <v/>
      </c>
    </row>
    <row r="36" spans="1:8" x14ac:dyDescent="0.3">
      <c r="A36" s="119">
        <f>'Прайс-лист'!B34</f>
        <v>622</v>
      </c>
      <c r="B36" s="120" t="str">
        <f>'Прайс-лист'!C34</f>
        <v>Вуалехвост красно-чёрный М</v>
      </c>
      <c r="C36" s="121">
        <f>'Прайс-лист'!K34</f>
        <v>265</v>
      </c>
      <c r="D36" s="122">
        <f>'Прайс-лист'!H34</f>
        <v>0</v>
      </c>
      <c r="E36" s="123">
        <f>'Прайс-лист'!I34</f>
        <v>0</v>
      </c>
      <c r="F36" s="124">
        <f>'Прайс-лист'!J34</f>
        <v>0</v>
      </c>
      <c r="G36" s="302" t="str">
        <f>IF(AND(ISBLANK('Прайс-лист'!H34),ISBLANK('Прайс-лист'!J34)),"","х")</f>
        <v/>
      </c>
    </row>
    <row r="37" spans="1:8" x14ac:dyDescent="0.3">
      <c r="A37" s="119">
        <f>'Прайс-лист'!B35</f>
        <v>2155</v>
      </c>
      <c r="B37" s="120" t="str">
        <f>'Прайс-лист'!C35</f>
        <v>Вуалехвост красный L</v>
      </c>
      <c r="C37" s="121">
        <f>'Прайс-лист'!K35</f>
        <v>460</v>
      </c>
      <c r="D37" s="122">
        <f>'Прайс-лист'!H35</f>
        <v>0</v>
      </c>
      <c r="E37" s="123">
        <f>'Прайс-лист'!I35</f>
        <v>0</v>
      </c>
      <c r="F37" s="124">
        <f>'Прайс-лист'!J35</f>
        <v>0</v>
      </c>
      <c r="G37" s="302" t="str">
        <f>IF(AND(ISBLANK('Прайс-лист'!H35),ISBLANK('Прайс-лист'!J35)),"","х")</f>
        <v/>
      </c>
    </row>
    <row r="38" spans="1:8" x14ac:dyDescent="0.3">
      <c r="A38" s="119">
        <f>'Прайс-лист'!B36</f>
        <v>416</v>
      </c>
      <c r="B38" s="120" t="str">
        <f>'Прайс-лист'!C36</f>
        <v>Вуалехвост красный М</v>
      </c>
      <c r="C38" s="121">
        <f>'Прайс-лист'!K36</f>
        <v>265</v>
      </c>
      <c r="D38" s="122">
        <f>'Прайс-лист'!H36</f>
        <v>0</v>
      </c>
      <c r="E38" s="123">
        <f>'Прайс-лист'!I36</f>
        <v>0</v>
      </c>
      <c r="F38" s="124">
        <f>'Прайс-лист'!J36</f>
        <v>0</v>
      </c>
      <c r="G38" s="302" t="str">
        <f>IF(AND(ISBLANK('Прайс-лист'!H36),ISBLANK('Прайс-лист'!J36)),"","х")</f>
        <v/>
      </c>
    </row>
    <row r="39" spans="1:8" x14ac:dyDescent="0.3">
      <c r="A39" s="119">
        <f>'Прайс-лист'!B37</f>
        <v>507</v>
      </c>
      <c r="B39" s="120" t="str">
        <f>'Прайс-лист'!C37</f>
        <v>Вуалехвост ситцевый М</v>
      </c>
      <c r="C39" s="121">
        <f>'Прайс-лист'!K37</f>
        <v>265</v>
      </c>
      <c r="D39" s="122">
        <f>'Прайс-лист'!H37</f>
        <v>0</v>
      </c>
      <c r="E39" s="123">
        <f>'Прайс-лист'!I37</f>
        <v>0</v>
      </c>
      <c r="F39" s="124">
        <f>'Прайс-лист'!J37</f>
        <v>0</v>
      </c>
      <c r="G39" s="302" t="str">
        <f>IF(AND(ISBLANK('Прайс-лист'!H37),ISBLANK('Прайс-лист'!J37)),"","х")</f>
        <v/>
      </c>
    </row>
    <row r="40" spans="1:8" x14ac:dyDescent="0.3">
      <c r="A40" s="119">
        <f>'Прайс-лист'!B38</f>
        <v>723</v>
      </c>
      <c r="B40" s="120" t="str">
        <f>'Прайс-лист'!C38</f>
        <v>Жемчужинка L</v>
      </c>
      <c r="C40" s="121">
        <f>'Прайс-лист'!K38</f>
        <v>460</v>
      </c>
      <c r="D40" s="122">
        <f>'Прайс-лист'!H38</f>
        <v>0</v>
      </c>
      <c r="E40" s="123">
        <f>'Прайс-лист'!I38</f>
        <v>0</v>
      </c>
      <c r="F40" s="124">
        <f>'Прайс-лист'!J38</f>
        <v>0</v>
      </c>
      <c r="G40" s="302" t="str">
        <f>IF(AND(ISBLANK('Прайс-лист'!H38),ISBLANK('Прайс-лист'!J38)),"","х")</f>
        <v/>
      </c>
    </row>
    <row r="41" spans="1:8" x14ac:dyDescent="0.3">
      <c r="A41" s="119">
        <f>'Прайс-лист'!B40</f>
        <v>2079</v>
      </c>
      <c r="B41" s="120" t="str">
        <f>'Прайс-лист'!C40</f>
        <v>Жемчужинка S</v>
      </c>
      <c r="C41" s="121">
        <f>'Прайс-лист'!K40</f>
        <v>245</v>
      </c>
      <c r="D41" s="122">
        <f>'Прайс-лист'!H40</f>
        <v>0</v>
      </c>
      <c r="E41" s="123">
        <f>'Прайс-лист'!I40</f>
        <v>0</v>
      </c>
      <c r="F41" s="124">
        <f>'Прайс-лист'!J40</f>
        <v>0</v>
      </c>
      <c r="G41" s="302" t="str">
        <f>IF(AND(ISBLANK('Прайс-лист'!H40),ISBLANK('Прайс-лист'!J40)),"","х")</f>
        <v/>
      </c>
    </row>
    <row r="42" spans="1:8" x14ac:dyDescent="0.3">
      <c r="A42" s="119">
        <f>'Прайс-лист'!B41</f>
        <v>2257</v>
      </c>
      <c r="B42" s="120" t="str">
        <f>'Прайс-лист'!C41</f>
        <v>Жемчужинка корона ассорти М</v>
      </c>
      <c r="C42" s="121">
        <f>'Прайс-лист'!K41</f>
        <v>290</v>
      </c>
      <c r="D42" s="122">
        <f>'Прайс-лист'!H41</f>
        <v>0</v>
      </c>
      <c r="E42" s="123">
        <f>'Прайс-лист'!I41</f>
        <v>0</v>
      </c>
      <c r="F42" s="124">
        <f>'Прайс-лист'!J41</f>
        <v>0</v>
      </c>
      <c r="G42" s="302" t="str">
        <f>IF(AND(ISBLANK('Прайс-лист'!H41),ISBLANK('Прайс-лист'!J41)),"","х")</f>
        <v/>
      </c>
    </row>
    <row r="43" spans="1:8" x14ac:dyDescent="0.3">
      <c r="A43" s="119">
        <f>'Прайс-лист'!B39</f>
        <v>419</v>
      </c>
      <c r="B43" s="120" t="str">
        <f>'Прайс-лист'!C39</f>
        <v>Жемчужинка М</v>
      </c>
      <c r="C43" s="121">
        <f>'Прайс-лист'!K39</f>
        <v>350</v>
      </c>
      <c r="D43" s="122">
        <f>'Прайс-лист'!H39</f>
        <v>0</v>
      </c>
      <c r="E43" s="123">
        <f>'Прайс-лист'!I39</f>
        <v>0</v>
      </c>
      <c r="F43" s="124">
        <f>'Прайс-лист'!J39</f>
        <v>0</v>
      </c>
      <c r="G43" s="302" t="str">
        <f>IF(AND(ISBLANK('Прайс-лист'!H39),ISBLANK('Прайс-лист'!J39)),"","х")</f>
        <v/>
      </c>
    </row>
    <row r="44" spans="1:8" x14ac:dyDescent="0.3">
      <c r="A44" s="119">
        <f>'Прайс-лист'!B21</f>
        <v>1906</v>
      </c>
      <c r="B44" s="120" t="str">
        <f>'Прайс-лист'!C21</f>
        <v>Золотая рыбка ассорти L</v>
      </c>
      <c r="C44" s="121">
        <f>'Прайс-лист'!K21</f>
        <v>460</v>
      </c>
      <c r="D44" s="122">
        <f>'Прайс-лист'!H21</f>
        <v>0</v>
      </c>
      <c r="E44" s="123">
        <f>'Прайс-лист'!I21</f>
        <v>0</v>
      </c>
      <c r="F44" s="124">
        <f>'Прайс-лист'!J21</f>
        <v>0</v>
      </c>
      <c r="G44" s="302" t="str">
        <f>IF(AND(ISBLANK('Прайс-лист'!H21),ISBLANK('Прайс-лист'!J21)),"","х")</f>
        <v/>
      </c>
    </row>
    <row r="45" spans="1:8" x14ac:dyDescent="0.3">
      <c r="A45" s="119">
        <f>'Прайс-лист'!B22</f>
        <v>83</v>
      </c>
      <c r="B45" s="120" t="str">
        <f>'Прайс-лист'!C22</f>
        <v>Золотая рыбка ассорти М</v>
      </c>
      <c r="C45" s="121">
        <f>'Прайс-лист'!K22</f>
        <v>265</v>
      </c>
      <c r="D45" s="122">
        <f>'Прайс-лист'!H22</f>
        <v>0</v>
      </c>
      <c r="E45" s="123">
        <f>'Прайс-лист'!I22</f>
        <v>0</v>
      </c>
      <c r="F45" s="124">
        <f>'Прайс-лист'!J22</f>
        <v>0</v>
      </c>
      <c r="G45" s="302" t="str">
        <f>IF(AND(ISBLANK('Прайс-лист'!H22),ISBLANK('Прайс-лист'!J22)),"","х")</f>
        <v/>
      </c>
    </row>
    <row r="46" spans="1:8" x14ac:dyDescent="0.3">
      <c r="A46" s="406"/>
      <c r="B46" s="120" t="str">
        <f>'Прайс-лист'!C20</f>
        <v>Золотые рыбки</v>
      </c>
      <c r="C46" s="121">
        <f>'Прайс-лист'!K20</f>
        <v>0</v>
      </c>
      <c r="D46" s="122">
        <f>'Прайс-лист'!H20</f>
        <v>0</v>
      </c>
      <c r="E46" s="123">
        <f>'Прайс-лист'!I20</f>
        <v>0</v>
      </c>
      <c r="F46" s="124" t="str">
        <f>'Прайс-лист'!J20</f>
        <v>.</v>
      </c>
      <c r="G46" s="302"/>
      <c r="H46" s="113"/>
    </row>
    <row r="47" spans="1:8" x14ac:dyDescent="0.3">
      <c r="A47" s="119">
        <f>'Прайс-лист'!B42</f>
        <v>906</v>
      </c>
      <c r="B47" s="120" t="str">
        <f>'Прайс-лист'!C42</f>
        <v>Комета ассорти L</v>
      </c>
      <c r="C47" s="121">
        <f>'Прайс-лист'!K42</f>
        <v>460</v>
      </c>
      <c r="D47" s="122">
        <f>'Прайс-лист'!H42</f>
        <v>0</v>
      </c>
      <c r="E47" s="123">
        <f>'Прайс-лист'!I42</f>
        <v>0</v>
      </c>
      <c r="F47" s="124">
        <f>'Прайс-лист'!J42</f>
        <v>0</v>
      </c>
      <c r="G47" s="302" t="str">
        <f>IF(AND(ISBLANK('Прайс-лист'!H42),ISBLANK('Прайс-лист'!J42)),"","х")</f>
        <v/>
      </c>
    </row>
    <row r="48" spans="1:8" x14ac:dyDescent="0.3">
      <c r="A48" s="119">
        <f>'Прайс-лист'!B43</f>
        <v>744</v>
      </c>
      <c r="B48" s="120" t="str">
        <f>'Прайс-лист'!C43</f>
        <v>Комета ассорти М</v>
      </c>
      <c r="C48" s="121">
        <f>'Прайс-лист'!K43</f>
        <v>265</v>
      </c>
      <c r="D48" s="122">
        <f>'Прайс-лист'!H43</f>
        <v>0</v>
      </c>
      <c r="E48" s="123">
        <f>'Прайс-лист'!I43</f>
        <v>0</v>
      </c>
      <c r="F48" s="124">
        <f>'Прайс-лист'!J43</f>
        <v>0</v>
      </c>
      <c r="G48" s="302" t="str">
        <f>IF(AND(ISBLANK('Прайс-лист'!H43),ISBLANK('Прайс-лист'!J43)),"","х")</f>
        <v/>
      </c>
    </row>
    <row r="49" spans="1:7" x14ac:dyDescent="0.3">
      <c r="A49" s="119">
        <f>'Прайс-лист'!B44</f>
        <v>2094</v>
      </c>
      <c r="B49" s="120" t="str">
        <f>'Прайс-лист'!C44</f>
        <v>Комета золотая М</v>
      </c>
      <c r="C49" s="121">
        <f>'Прайс-лист'!K44</f>
        <v>265</v>
      </c>
      <c r="D49" s="122">
        <f>'Прайс-лист'!H44</f>
        <v>0</v>
      </c>
      <c r="E49" s="123">
        <f>'Прайс-лист'!I44</f>
        <v>0</v>
      </c>
      <c r="F49" s="124">
        <f>'Прайс-лист'!J44</f>
        <v>0</v>
      </c>
      <c r="G49" s="302" t="str">
        <f>IF(AND(ISBLANK('Прайс-лист'!H44),ISBLANK('Прайс-лист'!J44)),"","х")</f>
        <v/>
      </c>
    </row>
    <row r="50" spans="1:7" x14ac:dyDescent="0.3">
      <c r="A50" s="119">
        <f>'Прайс-лист'!B45</f>
        <v>515</v>
      </c>
      <c r="B50" s="120" t="str">
        <f>'Прайс-лист'!C45</f>
        <v>Комета красная М</v>
      </c>
      <c r="C50" s="121">
        <f>'Прайс-лист'!K45</f>
        <v>265</v>
      </c>
      <c r="D50" s="122">
        <f>'Прайс-лист'!H45</f>
        <v>0</v>
      </c>
      <c r="E50" s="123">
        <f>'Прайс-лист'!I45</f>
        <v>0</v>
      </c>
      <c r="F50" s="124">
        <f>'Прайс-лист'!J45</f>
        <v>0</v>
      </c>
      <c r="G50" s="302" t="str">
        <f>IF(AND(ISBLANK('Прайс-лист'!H45),ISBLANK('Прайс-лист'!J45)),"","х")</f>
        <v/>
      </c>
    </row>
    <row r="51" spans="1:7" x14ac:dyDescent="0.3">
      <c r="A51" s="119">
        <f>'Прайс-лист'!B46</f>
        <v>742</v>
      </c>
      <c r="B51" s="120" t="str">
        <f>'Прайс-лист'!C46</f>
        <v>Комета красно-белая М</v>
      </c>
      <c r="C51" s="121">
        <f>'Прайс-лист'!K46</f>
        <v>265</v>
      </c>
      <c r="D51" s="122">
        <f>'Прайс-лист'!H46</f>
        <v>0</v>
      </c>
      <c r="E51" s="123">
        <f>'Прайс-лист'!I46</f>
        <v>0</v>
      </c>
      <c r="F51" s="124">
        <f>'Прайс-лист'!J46</f>
        <v>0</v>
      </c>
      <c r="G51" s="302" t="str">
        <f>IF(AND(ISBLANK('Прайс-лист'!H46),ISBLANK('Прайс-лист'!J46)),"","х")</f>
        <v/>
      </c>
    </row>
    <row r="52" spans="1:7" x14ac:dyDescent="0.3">
      <c r="A52" s="119">
        <f>'Прайс-лист'!B47</f>
        <v>282</v>
      </c>
      <c r="B52" s="120" t="str">
        <f>'Прайс-лист'!C47</f>
        <v>Комета ситцевая М</v>
      </c>
      <c r="C52" s="121">
        <f>'Прайс-лист'!K47</f>
        <v>265</v>
      </c>
      <c r="D52" s="122">
        <f>'Прайс-лист'!H47</f>
        <v>0</v>
      </c>
      <c r="E52" s="123">
        <f>'Прайс-лист'!I47</f>
        <v>0</v>
      </c>
      <c r="F52" s="124">
        <f>'Прайс-лист'!J47</f>
        <v>0</v>
      </c>
      <c r="G52" s="302" t="str">
        <f>IF(AND(ISBLANK('Прайс-лист'!H47),ISBLANK('Прайс-лист'!J47)),"","х")</f>
        <v/>
      </c>
    </row>
    <row r="53" spans="1:7" x14ac:dyDescent="0.3">
      <c r="A53" s="119">
        <f>'Прайс-лист'!B48</f>
        <v>57</v>
      </c>
      <c r="B53" s="120" t="str">
        <f>'Прайс-лист'!C48</f>
        <v>Оранда ассорти L</v>
      </c>
      <c r="C53" s="121">
        <f>'Прайс-лист'!K48</f>
        <v>460</v>
      </c>
      <c r="D53" s="122">
        <f>'Прайс-лист'!H48</f>
        <v>0</v>
      </c>
      <c r="E53" s="123">
        <f>'Прайс-лист'!I48</f>
        <v>0</v>
      </c>
      <c r="F53" s="124">
        <f>'Прайс-лист'!J48</f>
        <v>0</v>
      </c>
      <c r="G53" s="302" t="str">
        <f>IF(AND(ISBLANK('Прайс-лист'!H48),ISBLANK('Прайс-лист'!J48)),"","х")</f>
        <v/>
      </c>
    </row>
    <row r="54" spans="1:7" x14ac:dyDescent="0.3">
      <c r="A54" s="119">
        <f>'Прайс-лист'!B49</f>
        <v>722</v>
      </c>
      <c r="B54" s="120" t="str">
        <f>'Прайс-лист'!C49</f>
        <v>Оранда ассорти М</v>
      </c>
      <c r="C54" s="121">
        <f>'Прайс-лист'!K49</f>
        <v>265</v>
      </c>
      <c r="D54" s="122">
        <f>'Прайс-лист'!H49</f>
        <v>0</v>
      </c>
      <c r="E54" s="123">
        <f>'Прайс-лист'!I49</f>
        <v>0</v>
      </c>
      <c r="F54" s="124">
        <f>'Прайс-лист'!J49</f>
        <v>0</v>
      </c>
      <c r="G54" s="302" t="str">
        <f>IF(AND(ISBLANK('Прайс-лист'!H49),ISBLANK('Прайс-лист'!J49)),"","х")</f>
        <v/>
      </c>
    </row>
    <row r="55" spans="1:7" x14ac:dyDescent="0.3">
      <c r="A55" s="119">
        <f>'Прайс-лист'!B50</f>
        <v>420</v>
      </c>
      <c r="B55" s="120" t="str">
        <f>'Прайс-лист'!C50</f>
        <v>Оранда красная L</v>
      </c>
      <c r="C55" s="121">
        <f>'Прайс-лист'!K50</f>
        <v>460</v>
      </c>
      <c r="D55" s="122">
        <f>'Прайс-лист'!H50</f>
        <v>0</v>
      </c>
      <c r="E55" s="123">
        <f>'Прайс-лист'!I50</f>
        <v>0</v>
      </c>
      <c r="F55" s="124">
        <f>'Прайс-лист'!J50</f>
        <v>0</v>
      </c>
      <c r="G55" s="302" t="str">
        <f>IF(AND(ISBLANK('Прайс-лист'!H50),ISBLANK('Прайс-лист'!J50)),"","х")</f>
        <v/>
      </c>
    </row>
    <row r="56" spans="1:7" x14ac:dyDescent="0.3">
      <c r="A56" s="119">
        <f>'Прайс-лист'!B51</f>
        <v>330</v>
      </c>
      <c r="B56" s="120" t="str">
        <f>'Прайс-лист'!C51</f>
        <v>Оранда красная М</v>
      </c>
      <c r="C56" s="121">
        <f>'Прайс-лист'!K51</f>
        <v>265</v>
      </c>
      <c r="D56" s="122">
        <f>'Прайс-лист'!H51</f>
        <v>0</v>
      </c>
      <c r="E56" s="123">
        <f>'Прайс-лист'!I51</f>
        <v>0</v>
      </c>
      <c r="F56" s="124">
        <f>'Прайс-лист'!J51</f>
        <v>0</v>
      </c>
      <c r="G56" s="302" t="str">
        <f>IF(AND(ISBLANK('Прайс-лист'!H51),ISBLANK('Прайс-лист'!J51)),"","х")</f>
        <v/>
      </c>
    </row>
    <row r="57" spans="1:7" x14ac:dyDescent="0.3">
      <c r="A57" s="119">
        <f>'Прайс-лист'!B52</f>
        <v>818</v>
      </c>
      <c r="B57" s="120" t="str">
        <f>'Прайс-лист'!C52</f>
        <v>Оранда Красная Шапочка L</v>
      </c>
      <c r="C57" s="121">
        <f>'Прайс-лист'!K52</f>
        <v>460</v>
      </c>
      <c r="D57" s="122">
        <f>'Прайс-лист'!H52</f>
        <v>0</v>
      </c>
      <c r="E57" s="123">
        <f>'Прайс-лист'!I52</f>
        <v>0</v>
      </c>
      <c r="F57" s="124">
        <f>'Прайс-лист'!J52</f>
        <v>0</v>
      </c>
      <c r="G57" s="302" t="str">
        <f>IF(AND(ISBLANK('Прайс-лист'!H52),ISBLANK('Прайс-лист'!J52)),"","х")</f>
        <v/>
      </c>
    </row>
    <row r="58" spans="1:7" x14ac:dyDescent="0.3">
      <c r="A58" s="119">
        <f>'Прайс-лист'!B53</f>
        <v>726</v>
      </c>
      <c r="B58" s="120" t="str">
        <f>'Прайс-лист'!C53</f>
        <v>Оранда Красная Шапочка М</v>
      </c>
      <c r="C58" s="121">
        <f>'Прайс-лист'!K53</f>
        <v>350</v>
      </c>
      <c r="D58" s="122">
        <f>'Прайс-лист'!H53</f>
        <v>0</v>
      </c>
      <c r="E58" s="123">
        <f>'Прайс-лист'!I53</f>
        <v>0</v>
      </c>
      <c r="F58" s="124">
        <f>'Прайс-лист'!J53</f>
        <v>0</v>
      </c>
      <c r="G58" s="302" t="str">
        <f>IF(AND(ISBLANK('Прайс-лист'!H53),ISBLANK('Прайс-лист'!J53)),"","х")</f>
        <v/>
      </c>
    </row>
    <row r="59" spans="1:7" x14ac:dyDescent="0.3">
      <c r="A59" s="119">
        <f>'Прайс-лист'!B54</f>
        <v>421</v>
      </c>
      <c r="B59" s="120" t="str">
        <f>'Прайс-лист'!C54</f>
        <v>Оранда красно-белая L</v>
      </c>
      <c r="C59" s="121">
        <f>'Прайс-лист'!K54</f>
        <v>460</v>
      </c>
      <c r="D59" s="122">
        <f>'Прайс-лист'!H54</f>
        <v>0</v>
      </c>
      <c r="E59" s="123">
        <f>'Прайс-лист'!I54</f>
        <v>0</v>
      </c>
      <c r="F59" s="124">
        <f>'Прайс-лист'!J54</f>
        <v>0</v>
      </c>
      <c r="G59" s="302" t="str">
        <f>IF(AND(ISBLANK('Прайс-лист'!H54),ISBLANK('Прайс-лист'!J54)),"","х")</f>
        <v/>
      </c>
    </row>
    <row r="60" spans="1:7" x14ac:dyDescent="0.3">
      <c r="A60" s="119">
        <f>'Прайс-лист'!B55</f>
        <v>380</v>
      </c>
      <c r="B60" s="120" t="str">
        <f>'Прайс-лист'!C55</f>
        <v>Оранда красно-белая М</v>
      </c>
      <c r="C60" s="121">
        <f>'Прайс-лист'!K55</f>
        <v>265</v>
      </c>
      <c r="D60" s="122">
        <f>'Прайс-лист'!H55</f>
        <v>0</v>
      </c>
      <c r="E60" s="123">
        <f>'Прайс-лист'!I55</f>
        <v>0</v>
      </c>
      <c r="F60" s="124">
        <f>'Прайс-лист'!J55</f>
        <v>0</v>
      </c>
      <c r="G60" s="302" t="str">
        <f>IF(AND(ISBLANK('Прайс-лист'!H55),ISBLANK('Прайс-лист'!J55)),"","х")</f>
        <v/>
      </c>
    </row>
    <row r="61" spans="1:7" x14ac:dyDescent="0.3">
      <c r="A61" s="119">
        <f>'Прайс-лист'!B56</f>
        <v>928</v>
      </c>
      <c r="B61" s="120" t="str">
        <f>'Прайс-лист'!C56</f>
        <v>Оранда красно-чёрная L</v>
      </c>
      <c r="C61" s="121">
        <f>'Прайс-лист'!K56</f>
        <v>460</v>
      </c>
      <c r="D61" s="122">
        <f>'Прайс-лист'!H56</f>
        <v>0</v>
      </c>
      <c r="E61" s="123">
        <f>'Прайс-лист'!I56</f>
        <v>0</v>
      </c>
      <c r="F61" s="124">
        <f>'Прайс-лист'!J56</f>
        <v>0</v>
      </c>
      <c r="G61" s="302" t="str">
        <f>IF(AND(ISBLANK('Прайс-лист'!H56),ISBLANK('Прайс-лист'!J56)),"","х")</f>
        <v/>
      </c>
    </row>
    <row r="62" spans="1:7" x14ac:dyDescent="0.3">
      <c r="A62" s="119">
        <f>'Прайс-лист'!B57</f>
        <v>921</v>
      </c>
      <c r="B62" s="120" t="str">
        <f>'Прайс-лист'!C57</f>
        <v>Оранда красно-чёрная М</v>
      </c>
      <c r="C62" s="121">
        <f>'Прайс-лист'!K57</f>
        <v>265</v>
      </c>
      <c r="D62" s="122">
        <f>'Прайс-лист'!H57</f>
        <v>0</v>
      </c>
      <c r="E62" s="123">
        <f>'Прайс-лист'!I57</f>
        <v>0</v>
      </c>
      <c r="F62" s="124">
        <f>'Прайс-лист'!J57</f>
        <v>0</v>
      </c>
      <c r="G62" s="302" t="str">
        <f>IF(AND(ISBLANK('Прайс-лист'!H57),ISBLANK('Прайс-лист'!J57)),"","х")</f>
        <v/>
      </c>
    </row>
    <row r="63" spans="1:7" x14ac:dyDescent="0.3">
      <c r="A63" s="119">
        <f>'Прайс-лист'!B58</f>
        <v>720</v>
      </c>
      <c r="B63" s="120" t="str">
        <f>'Прайс-лист'!C58</f>
        <v>Оранда ситцевая М</v>
      </c>
      <c r="C63" s="121">
        <f>'Прайс-лист'!K58</f>
        <v>265</v>
      </c>
      <c r="D63" s="122">
        <f>'Прайс-лист'!H58</f>
        <v>0</v>
      </c>
      <c r="E63" s="123">
        <f>'Прайс-лист'!I58</f>
        <v>0</v>
      </c>
      <c r="F63" s="124">
        <f>'Прайс-лист'!J58</f>
        <v>0</v>
      </c>
      <c r="G63" s="302" t="str">
        <f>IF(AND(ISBLANK('Прайс-лист'!H58),ISBLANK('Прайс-лист'!J58)),"","х")</f>
        <v/>
      </c>
    </row>
    <row r="64" spans="1:7" x14ac:dyDescent="0.3">
      <c r="A64" s="119">
        <f>'Прайс-лист'!B59</f>
        <v>2009</v>
      </c>
      <c r="B64" s="120" t="str">
        <f>'Прайс-лист'!C59</f>
        <v>Оранда чёрная L</v>
      </c>
      <c r="C64" s="121">
        <f>'Прайс-лист'!K59</f>
        <v>460</v>
      </c>
      <c r="D64" s="122">
        <f>'Прайс-лист'!H59</f>
        <v>0</v>
      </c>
      <c r="E64" s="123">
        <f>'Прайс-лист'!I59</f>
        <v>0</v>
      </c>
      <c r="F64" s="124">
        <f>'Прайс-лист'!J59</f>
        <v>0</v>
      </c>
      <c r="G64" s="302" t="str">
        <f>IF(AND(ISBLANK('Прайс-лист'!H59),ISBLANK('Прайс-лист'!J59)),"","х")</f>
        <v/>
      </c>
    </row>
    <row r="65" spans="1:7" x14ac:dyDescent="0.3">
      <c r="A65" s="119">
        <f>'Прайс-лист'!B60</f>
        <v>725</v>
      </c>
      <c r="B65" s="120" t="str">
        <f>'Прайс-лист'!C60</f>
        <v>Пом Пом ассорти М</v>
      </c>
      <c r="C65" s="121">
        <f>'Прайс-лист'!K60</f>
        <v>265</v>
      </c>
      <c r="D65" s="122">
        <f>'Прайс-лист'!H60</f>
        <v>0</v>
      </c>
      <c r="E65" s="123">
        <f>'Прайс-лист'!I60</f>
        <v>0</v>
      </c>
      <c r="F65" s="124">
        <f>'Прайс-лист'!J60</f>
        <v>0</v>
      </c>
      <c r="G65" s="302" t="str">
        <f>IF(AND(ISBLANK('Прайс-лист'!H60),ISBLANK('Прайс-лист'!J60)),"","х")</f>
        <v/>
      </c>
    </row>
    <row r="66" spans="1:7" x14ac:dyDescent="0.3">
      <c r="A66" s="119">
        <f>'Прайс-лист'!B61</f>
        <v>1768</v>
      </c>
      <c r="B66" s="120" t="str">
        <f>'Прайс-лист'!C61</f>
        <v>Ранчу ассорти М</v>
      </c>
      <c r="C66" s="121">
        <f>'Прайс-лист'!K61</f>
        <v>265</v>
      </c>
      <c r="D66" s="122">
        <f>'Прайс-лист'!H61</f>
        <v>0</v>
      </c>
      <c r="E66" s="123">
        <f>'Прайс-лист'!I61</f>
        <v>0</v>
      </c>
      <c r="F66" s="124">
        <f>'Прайс-лист'!J61</f>
        <v>0</v>
      </c>
      <c r="G66" s="302" t="str">
        <f>IF(AND(ISBLANK('Прайс-лист'!H61),ISBLANK('Прайс-лист'!J61)),"","х")</f>
        <v/>
      </c>
    </row>
    <row r="67" spans="1:7" x14ac:dyDescent="0.3">
      <c r="A67" s="119">
        <f>'Прайс-лист'!B62</f>
        <v>536</v>
      </c>
      <c r="B67" s="120" t="str">
        <f>'Прайс-лист'!C62</f>
        <v>Риукин ассорти L</v>
      </c>
      <c r="C67" s="121">
        <f>'Прайс-лист'!K62</f>
        <v>460</v>
      </c>
      <c r="D67" s="122">
        <f>'Прайс-лист'!H62</f>
        <v>0</v>
      </c>
      <c r="E67" s="123">
        <f>'Прайс-лист'!I62</f>
        <v>0</v>
      </c>
      <c r="F67" s="124">
        <f>'Прайс-лист'!J62</f>
        <v>0</v>
      </c>
      <c r="G67" s="302" t="str">
        <f>IF(AND(ISBLANK('Прайс-лист'!H62),ISBLANK('Прайс-лист'!J62)),"","х")</f>
        <v/>
      </c>
    </row>
    <row r="68" spans="1:7" x14ac:dyDescent="0.3">
      <c r="A68" s="119">
        <f>'Прайс-лист'!B63</f>
        <v>907</v>
      </c>
      <c r="B68" s="120" t="str">
        <f>'Прайс-лист'!C63</f>
        <v>Риукин ассорти М</v>
      </c>
      <c r="C68" s="121">
        <f>'Прайс-лист'!K63</f>
        <v>265</v>
      </c>
      <c r="D68" s="122">
        <f>'Прайс-лист'!H63</f>
        <v>0</v>
      </c>
      <c r="E68" s="123">
        <f>'Прайс-лист'!I63</f>
        <v>0</v>
      </c>
      <c r="F68" s="124">
        <f>'Прайс-лист'!J63</f>
        <v>0</v>
      </c>
      <c r="G68" s="302" t="str">
        <f>IF(AND(ISBLANK('Прайс-лист'!H63),ISBLANK('Прайс-лист'!J63)),"","х")</f>
        <v/>
      </c>
    </row>
    <row r="69" spans="1:7" x14ac:dyDescent="0.3">
      <c r="A69" s="119">
        <f>'Прайс-лист'!B64</f>
        <v>423</v>
      </c>
      <c r="B69" s="120" t="str">
        <f>'Прайс-лист'!C64</f>
        <v>Риукин красно-белый L</v>
      </c>
      <c r="C69" s="121">
        <f>'Прайс-лист'!K64</f>
        <v>460</v>
      </c>
      <c r="D69" s="122">
        <f>'Прайс-лист'!H64</f>
        <v>0</v>
      </c>
      <c r="E69" s="123">
        <f>'Прайс-лист'!I64</f>
        <v>0</v>
      </c>
      <c r="F69" s="124">
        <f>'Прайс-лист'!J64</f>
        <v>0</v>
      </c>
      <c r="G69" s="302" t="str">
        <f>IF(AND(ISBLANK('Прайс-лист'!H64),ISBLANK('Прайс-лист'!J64)),"","х")</f>
        <v/>
      </c>
    </row>
    <row r="70" spans="1:7" x14ac:dyDescent="0.3">
      <c r="A70" s="119">
        <f>'Прайс-лист'!B65</f>
        <v>332</v>
      </c>
      <c r="B70" s="120" t="str">
        <f>'Прайс-лист'!C65</f>
        <v>Риукин красно-белый М</v>
      </c>
      <c r="C70" s="121">
        <f>'Прайс-лист'!K65</f>
        <v>265</v>
      </c>
      <c r="D70" s="122">
        <f>'Прайс-лист'!H65</f>
        <v>0</v>
      </c>
      <c r="E70" s="123">
        <f>'Прайс-лист'!I65</f>
        <v>0</v>
      </c>
      <c r="F70" s="124">
        <f>'Прайс-лист'!J65</f>
        <v>0</v>
      </c>
      <c r="G70" s="302" t="str">
        <f>IF(AND(ISBLANK('Прайс-лист'!H65),ISBLANK('Прайс-лист'!J65)),"","х")</f>
        <v/>
      </c>
    </row>
    <row r="71" spans="1:7" x14ac:dyDescent="0.3">
      <c r="A71" s="119">
        <f>'Прайс-лист'!B66</f>
        <v>422</v>
      </c>
      <c r="B71" s="120" t="str">
        <f>'Прайс-лист'!C66</f>
        <v>Риукин красный L</v>
      </c>
      <c r="C71" s="121">
        <f>'Прайс-лист'!K66</f>
        <v>460</v>
      </c>
      <c r="D71" s="122">
        <f>'Прайс-лист'!H66</f>
        <v>0</v>
      </c>
      <c r="E71" s="123">
        <f>'Прайс-лист'!I66</f>
        <v>0</v>
      </c>
      <c r="F71" s="124">
        <f>'Прайс-лист'!J66</f>
        <v>0</v>
      </c>
      <c r="G71" s="302" t="str">
        <f>IF(AND(ISBLANK('Прайс-лист'!H66),ISBLANK('Прайс-лист'!J66)),"","х")</f>
        <v/>
      </c>
    </row>
    <row r="72" spans="1:7" x14ac:dyDescent="0.3">
      <c r="A72" s="119">
        <f>'Прайс-лист'!B67</f>
        <v>333</v>
      </c>
      <c r="B72" s="120" t="str">
        <f>'Прайс-лист'!C67</f>
        <v>Риукин красный М</v>
      </c>
      <c r="C72" s="121">
        <f>'Прайс-лист'!K67</f>
        <v>265</v>
      </c>
      <c r="D72" s="122">
        <f>'Прайс-лист'!H67</f>
        <v>0</v>
      </c>
      <c r="E72" s="123">
        <f>'Прайс-лист'!I67</f>
        <v>0</v>
      </c>
      <c r="F72" s="124">
        <f>'Прайс-лист'!J67</f>
        <v>0</v>
      </c>
      <c r="G72" s="302" t="str">
        <f>IF(AND(ISBLANK('Прайс-лист'!H67),ISBLANK('Прайс-лист'!J67)),"","х")</f>
        <v/>
      </c>
    </row>
    <row r="73" spans="1:7" x14ac:dyDescent="0.3">
      <c r="A73" s="119">
        <f>'Прайс-лист'!B68</f>
        <v>424</v>
      </c>
      <c r="B73" s="120" t="str">
        <f>'Прайс-лист'!C68</f>
        <v>Риукин ситцевый L</v>
      </c>
      <c r="C73" s="121">
        <f>'Прайс-лист'!K68</f>
        <v>460</v>
      </c>
      <c r="D73" s="122">
        <f>'Прайс-лист'!H68</f>
        <v>0</v>
      </c>
      <c r="E73" s="123">
        <f>'Прайс-лист'!I68</f>
        <v>0</v>
      </c>
      <c r="F73" s="124">
        <f>'Прайс-лист'!J68</f>
        <v>0</v>
      </c>
      <c r="G73" s="302" t="str">
        <f>IF(AND(ISBLANK('Прайс-лист'!H68),ISBLANK('Прайс-лист'!J68)),"","х")</f>
        <v/>
      </c>
    </row>
    <row r="74" spans="1:7" x14ac:dyDescent="0.3">
      <c r="A74" s="119">
        <f>'Прайс-лист'!B69</f>
        <v>335</v>
      </c>
      <c r="B74" s="120" t="str">
        <f>'Прайс-лист'!C69</f>
        <v>Риукин ситцевый М</v>
      </c>
      <c r="C74" s="121">
        <f>'Прайс-лист'!K69</f>
        <v>265</v>
      </c>
      <c r="D74" s="122">
        <f>'Прайс-лист'!H69</f>
        <v>0</v>
      </c>
      <c r="E74" s="123">
        <f>'Прайс-лист'!I69</f>
        <v>0</v>
      </c>
      <c r="F74" s="124">
        <f>'Прайс-лист'!J69</f>
        <v>0</v>
      </c>
      <c r="G74" s="302" t="str">
        <f>IF(AND(ISBLANK('Прайс-лист'!H69),ISBLANK('Прайс-лист'!J69)),"","х")</f>
        <v/>
      </c>
    </row>
    <row r="75" spans="1:7" x14ac:dyDescent="0.3">
      <c r="A75" s="119">
        <f>'Прайс-лист'!B70</f>
        <v>2133</v>
      </c>
      <c r="B75" s="120" t="str">
        <f>'Прайс-лист'!C70</f>
        <v>Телескоп ассорти L</v>
      </c>
      <c r="C75" s="121">
        <f>'Прайс-лист'!K70</f>
        <v>460</v>
      </c>
      <c r="D75" s="122">
        <f>'Прайс-лист'!H70</f>
        <v>0</v>
      </c>
      <c r="E75" s="123">
        <f>'Прайс-лист'!I70</f>
        <v>0</v>
      </c>
      <c r="F75" s="124">
        <f>'Прайс-лист'!J70</f>
        <v>0</v>
      </c>
      <c r="G75" s="302" t="str">
        <f>IF(AND(ISBLANK('Прайс-лист'!H70),ISBLANK('Прайс-лист'!J70)),"","х")</f>
        <v/>
      </c>
    </row>
    <row r="76" spans="1:7" x14ac:dyDescent="0.3">
      <c r="A76" s="119">
        <f>'Прайс-лист'!B71</f>
        <v>716</v>
      </c>
      <c r="B76" s="120" t="str">
        <f>'Прайс-лист'!C71</f>
        <v>Телескоп ассорти М</v>
      </c>
      <c r="C76" s="121">
        <f>'Прайс-лист'!K71</f>
        <v>265</v>
      </c>
      <c r="D76" s="122">
        <f>'Прайс-лист'!H71</f>
        <v>0</v>
      </c>
      <c r="E76" s="123">
        <f>'Прайс-лист'!I71</f>
        <v>0</v>
      </c>
      <c r="F76" s="124">
        <f>'Прайс-лист'!J71</f>
        <v>0</v>
      </c>
      <c r="G76" s="302" t="str">
        <f>IF(AND(ISBLANK('Прайс-лист'!H71),ISBLANK('Прайс-лист'!J71)),"","х")</f>
        <v/>
      </c>
    </row>
    <row r="77" spans="1:7" x14ac:dyDescent="0.3">
      <c r="A77" s="119">
        <f>'Прайс-лист'!B72</f>
        <v>1894</v>
      </c>
      <c r="B77" s="120" t="str">
        <f>'Прайс-лист'!C72</f>
        <v>Телескоп Бабочка ассорти L</v>
      </c>
      <c r="C77" s="121">
        <f>'Прайс-лист'!K72</f>
        <v>460</v>
      </c>
      <c r="D77" s="122">
        <f>'Прайс-лист'!H72</f>
        <v>0</v>
      </c>
      <c r="E77" s="123">
        <f>'Прайс-лист'!I72</f>
        <v>0</v>
      </c>
      <c r="F77" s="124">
        <f>'Прайс-лист'!J72</f>
        <v>0</v>
      </c>
      <c r="G77" s="302" t="str">
        <f>IF(AND(ISBLANK('Прайс-лист'!H72),ISBLANK('Прайс-лист'!J72)),"","х")</f>
        <v/>
      </c>
    </row>
    <row r="78" spans="1:7" x14ac:dyDescent="0.3">
      <c r="A78" s="119">
        <f>'Прайс-лист'!B73</f>
        <v>1772</v>
      </c>
      <c r="B78" s="120" t="str">
        <f>'Прайс-лист'!C73</f>
        <v>Телескоп Бабочка ассорти М</v>
      </c>
      <c r="C78" s="121">
        <f>'Прайс-лист'!K73</f>
        <v>265</v>
      </c>
      <c r="D78" s="122">
        <f>'Прайс-лист'!H73</f>
        <v>0</v>
      </c>
      <c r="E78" s="123">
        <f>'Прайс-лист'!I73</f>
        <v>0</v>
      </c>
      <c r="F78" s="124">
        <f>'Прайс-лист'!J73</f>
        <v>0</v>
      </c>
      <c r="G78" s="302" t="str">
        <f>IF(AND(ISBLANK('Прайс-лист'!H73),ISBLANK('Прайс-лист'!J73)),"","х")</f>
        <v/>
      </c>
    </row>
    <row r="79" spans="1:7" x14ac:dyDescent="0.3">
      <c r="A79" s="119">
        <f>'Прайс-лист'!B74</f>
        <v>1769</v>
      </c>
      <c r="B79" s="120" t="str">
        <f>'Прайс-лист'!C74</f>
        <v>Телескоп Бабочка красная М</v>
      </c>
      <c r="C79" s="121">
        <f>'Прайс-лист'!K74</f>
        <v>265</v>
      </c>
      <c r="D79" s="122">
        <f>'Прайс-лист'!H74</f>
        <v>0</v>
      </c>
      <c r="E79" s="123">
        <f>'Прайс-лист'!I74</f>
        <v>0</v>
      </c>
      <c r="F79" s="124">
        <f>'Прайс-лист'!J74</f>
        <v>0</v>
      </c>
      <c r="G79" s="302" t="str">
        <f>IF(AND(ISBLANK('Прайс-лист'!H74),ISBLANK('Прайс-лист'!J74)),"","х")</f>
        <v/>
      </c>
    </row>
    <row r="80" spans="1:7" x14ac:dyDescent="0.3">
      <c r="A80" s="119">
        <f>'Прайс-лист'!B75</f>
        <v>1896</v>
      </c>
      <c r="B80" s="120" t="str">
        <f>'Прайс-лист'!C75</f>
        <v>Телескоп Бабочка красно-белая L</v>
      </c>
      <c r="C80" s="121">
        <f>'Прайс-лист'!K75</f>
        <v>460</v>
      </c>
      <c r="D80" s="122">
        <f>'Прайс-лист'!H75</f>
        <v>0</v>
      </c>
      <c r="E80" s="123">
        <f>'Прайс-лист'!I75</f>
        <v>0</v>
      </c>
      <c r="F80" s="124">
        <f>'Прайс-лист'!J75</f>
        <v>0</v>
      </c>
      <c r="G80" s="302" t="str">
        <f>IF(AND(ISBLANK('Прайс-лист'!H75),ISBLANK('Прайс-лист'!J75)),"","х")</f>
        <v/>
      </c>
    </row>
    <row r="81" spans="1:7" x14ac:dyDescent="0.3">
      <c r="A81" s="119">
        <f>'Прайс-лист'!B76</f>
        <v>1771</v>
      </c>
      <c r="B81" s="120" t="str">
        <f>'Прайс-лист'!C76</f>
        <v>Телескоп Бабочка красно-белая М</v>
      </c>
      <c r="C81" s="121">
        <f>'Прайс-лист'!K76</f>
        <v>265</v>
      </c>
      <c r="D81" s="122">
        <f>'Прайс-лист'!H76</f>
        <v>0</v>
      </c>
      <c r="E81" s="123">
        <f>'Прайс-лист'!I76</f>
        <v>0</v>
      </c>
      <c r="F81" s="124">
        <f>'Прайс-лист'!J76</f>
        <v>0</v>
      </c>
      <c r="G81" s="302" t="str">
        <f>IF(AND(ISBLANK('Прайс-лист'!H76),ISBLANK('Прайс-лист'!J76)),"","х")</f>
        <v/>
      </c>
    </row>
    <row r="82" spans="1:7" x14ac:dyDescent="0.3">
      <c r="A82" s="119">
        <f>'Прайс-лист'!B77</f>
        <v>1294</v>
      </c>
      <c r="B82" s="120" t="str">
        <f>'Прайс-лист'!C77</f>
        <v>Телескоп Бабочка красно-чёрная М</v>
      </c>
      <c r="C82" s="121">
        <f>'Прайс-лист'!K77</f>
        <v>265</v>
      </c>
      <c r="D82" s="122">
        <f>'Прайс-лист'!H77</f>
        <v>0</v>
      </c>
      <c r="E82" s="123">
        <f>'Прайс-лист'!I77</f>
        <v>0</v>
      </c>
      <c r="F82" s="124">
        <f>'Прайс-лист'!J77</f>
        <v>0</v>
      </c>
      <c r="G82" s="302" t="str">
        <f>IF(AND(ISBLANK('Прайс-лист'!H77),ISBLANK('Прайс-лист'!J77)),"","х")</f>
        <v/>
      </c>
    </row>
    <row r="83" spans="1:7" ht="15" customHeight="1" x14ac:dyDescent="0.3">
      <c r="A83" s="119">
        <f>'Прайс-лист'!B78</f>
        <v>1897</v>
      </c>
      <c r="B83" s="120" t="str">
        <f>'Прайс-лист'!C78</f>
        <v>Телескоп Бабочка ситцевая L</v>
      </c>
      <c r="C83" s="121">
        <f>'Прайс-лист'!K78</f>
        <v>460</v>
      </c>
      <c r="D83" s="122">
        <f>'Прайс-лист'!H78</f>
        <v>0</v>
      </c>
      <c r="E83" s="123">
        <f>'Прайс-лист'!I78</f>
        <v>0</v>
      </c>
      <c r="F83" s="124">
        <f>'Прайс-лист'!J78</f>
        <v>0</v>
      </c>
      <c r="G83" s="302" t="str">
        <f>IF(AND(ISBLANK('Прайс-лист'!H78),ISBLANK('Прайс-лист'!J78)),"","х")</f>
        <v/>
      </c>
    </row>
    <row r="84" spans="1:7" x14ac:dyDescent="0.3">
      <c r="A84" s="119">
        <f>'Прайс-лист'!B79</f>
        <v>1770</v>
      </c>
      <c r="B84" s="120" t="str">
        <f>'Прайс-лист'!C79</f>
        <v>Телескоп Бабочка ситцевая М</v>
      </c>
      <c r="C84" s="121">
        <f>'Прайс-лист'!K79</f>
        <v>265</v>
      </c>
      <c r="D84" s="122">
        <f>'Прайс-лист'!H79</f>
        <v>0</v>
      </c>
      <c r="E84" s="123">
        <f>'Прайс-лист'!I79</f>
        <v>0</v>
      </c>
      <c r="F84" s="124">
        <f>'Прайс-лист'!J79</f>
        <v>0</v>
      </c>
      <c r="G84" s="302" t="str">
        <f>IF(AND(ISBLANK('Прайс-лист'!H79),ISBLANK('Прайс-лист'!J79)),"","х")</f>
        <v/>
      </c>
    </row>
    <row r="85" spans="1:7" x14ac:dyDescent="0.3">
      <c r="A85" s="119">
        <f>'Прайс-лист'!B80</f>
        <v>1895</v>
      </c>
      <c r="B85" s="120" t="str">
        <f>'Прайс-лист'!C80</f>
        <v>Телескоп Бабочка чёрная L</v>
      </c>
      <c r="C85" s="121">
        <f>'Прайс-лист'!K80</f>
        <v>460</v>
      </c>
      <c r="D85" s="122">
        <f>'Прайс-лист'!H80</f>
        <v>0</v>
      </c>
      <c r="E85" s="123">
        <f>'Прайс-лист'!I80</f>
        <v>0</v>
      </c>
      <c r="F85" s="124">
        <f>'Прайс-лист'!J80</f>
        <v>0</v>
      </c>
      <c r="G85" s="302" t="str">
        <f>IF(AND(ISBLANK('Прайс-лист'!H80),ISBLANK('Прайс-лист'!J80)),"","х")</f>
        <v/>
      </c>
    </row>
    <row r="86" spans="1:7" x14ac:dyDescent="0.3">
      <c r="A86" s="119">
        <f>'Прайс-лист'!B81</f>
        <v>763</v>
      </c>
      <c r="B86" s="120" t="str">
        <f>'Прайс-лист'!C81</f>
        <v>Телескоп Бабочка чёрная М</v>
      </c>
      <c r="C86" s="121">
        <f>'Прайс-лист'!K81</f>
        <v>265</v>
      </c>
      <c r="D86" s="122">
        <f>'Прайс-лист'!H81</f>
        <v>0</v>
      </c>
      <c r="E86" s="123">
        <f>'Прайс-лист'!I81</f>
        <v>0</v>
      </c>
      <c r="F86" s="124">
        <f>'Прайс-лист'!J81</f>
        <v>0</v>
      </c>
      <c r="G86" s="302" t="str">
        <f>IF(AND(ISBLANK('Прайс-лист'!H81),ISBLANK('Прайс-лист'!J81)),"","х")</f>
        <v/>
      </c>
    </row>
    <row r="87" spans="1:7" x14ac:dyDescent="0.3">
      <c r="A87" s="119">
        <f>'Прайс-лист'!B82</f>
        <v>2288</v>
      </c>
      <c r="B87" s="120" t="str">
        <f>'Прайс-лист'!C82</f>
        <v>Телескоп Красная шапочка М</v>
      </c>
      <c r="C87" s="121">
        <f>'Прайс-лист'!K82</f>
        <v>350</v>
      </c>
      <c r="D87" s="122">
        <f>'Прайс-лист'!H82</f>
        <v>0</v>
      </c>
      <c r="E87" s="123">
        <f>'Прайс-лист'!I82</f>
        <v>0</v>
      </c>
      <c r="F87" s="124">
        <f>'Прайс-лист'!J82</f>
        <v>0</v>
      </c>
      <c r="G87" s="302" t="str">
        <f>IF(AND(ISBLANK('Прайс-лист'!H82),ISBLANK('Прайс-лист'!J82)),"","х")</f>
        <v/>
      </c>
    </row>
    <row r="88" spans="1:7" x14ac:dyDescent="0.3">
      <c r="A88" s="119">
        <f>'Прайс-лист'!B83</f>
        <v>438</v>
      </c>
      <c r="B88" s="120" t="str">
        <f>'Прайс-лист'!C83</f>
        <v>Телескоп красно-чёрный L</v>
      </c>
      <c r="C88" s="121">
        <f>'Прайс-лист'!K83</f>
        <v>460</v>
      </c>
      <c r="D88" s="122">
        <f>'Прайс-лист'!H83</f>
        <v>0</v>
      </c>
      <c r="E88" s="123">
        <f>'Прайс-лист'!I83</f>
        <v>0</v>
      </c>
      <c r="F88" s="124">
        <f>'Прайс-лист'!J83</f>
        <v>0</v>
      </c>
      <c r="G88" s="302" t="str">
        <f>IF(AND(ISBLANK('Прайс-лист'!H83),ISBLANK('Прайс-лист'!J83)),"","х")</f>
        <v/>
      </c>
    </row>
    <row r="89" spans="1:7" x14ac:dyDescent="0.3">
      <c r="A89" s="119">
        <f>'Прайс-лист'!B84</f>
        <v>469</v>
      </c>
      <c r="B89" s="120" t="str">
        <f>'Прайс-лист'!C84</f>
        <v>Телескоп красный М</v>
      </c>
      <c r="C89" s="121">
        <f>'Прайс-лист'!K84</f>
        <v>265</v>
      </c>
      <c r="D89" s="122">
        <f>'Прайс-лист'!H84</f>
        <v>0</v>
      </c>
      <c r="E89" s="123">
        <f>'Прайс-лист'!I84</f>
        <v>0</v>
      </c>
      <c r="F89" s="124">
        <f>'Прайс-лист'!J84</f>
        <v>0</v>
      </c>
      <c r="G89" s="302" t="str">
        <f>IF(AND(ISBLANK('Прайс-лист'!H84),ISBLANK('Прайс-лист'!J84)),"","х")</f>
        <v/>
      </c>
    </row>
    <row r="90" spans="1:7" x14ac:dyDescent="0.3">
      <c r="A90" s="119">
        <f>'Прайс-лист'!B85</f>
        <v>427</v>
      </c>
      <c r="B90" s="120" t="str">
        <f>'Прайс-лист'!C85</f>
        <v>Телескоп ситцевый М</v>
      </c>
      <c r="C90" s="121">
        <f>'Прайс-лист'!K85</f>
        <v>265</v>
      </c>
      <c r="D90" s="122">
        <f>'Прайс-лист'!H85</f>
        <v>0</v>
      </c>
      <c r="E90" s="123">
        <f>'Прайс-лист'!I85</f>
        <v>0</v>
      </c>
      <c r="F90" s="124">
        <f>'Прайс-лист'!J85</f>
        <v>0</v>
      </c>
      <c r="G90" s="302" t="str">
        <f>IF(AND(ISBLANK('Прайс-лист'!H85),ISBLANK('Прайс-лист'!J85)),"","х")</f>
        <v/>
      </c>
    </row>
    <row r="91" spans="1:7" x14ac:dyDescent="0.3">
      <c r="A91" s="119">
        <f>'Прайс-лист'!B86</f>
        <v>2097</v>
      </c>
      <c r="B91" s="120" t="str">
        <f>'Прайс-лист'!C86</f>
        <v>Телескоп чёрный L</v>
      </c>
      <c r="C91" s="121">
        <f>'Прайс-лист'!K86</f>
        <v>460</v>
      </c>
      <c r="D91" s="122">
        <f>'Прайс-лист'!H86</f>
        <v>0</v>
      </c>
      <c r="E91" s="123">
        <f>'Прайс-лист'!I86</f>
        <v>0</v>
      </c>
      <c r="F91" s="124">
        <f>'Прайс-лист'!J86</f>
        <v>0</v>
      </c>
      <c r="G91" s="302" t="str">
        <f>IF(AND(ISBLANK('Прайс-лист'!H86),ISBLANK('Прайс-лист'!J86)),"","х")</f>
        <v/>
      </c>
    </row>
    <row r="92" spans="1:7" x14ac:dyDescent="0.3">
      <c r="A92" s="119">
        <f>'Прайс-лист'!B87</f>
        <v>426</v>
      </c>
      <c r="B92" s="120" t="str">
        <f>'Прайс-лист'!C87</f>
        <v>Телескоп чёрный М</v>
      </c>
      <c r="C92" s="121">
        <f>'Прайс-лист'!K87</f>
        <v>265</v>
      </c>
      <c r="D92" s="122">
        <f>'Прайс-лист'!H87</f>
        <v>0</v>
      </c>
      <c r="E92" s="123">
        <f>'Прайс-лист'!I87</f>
        <v>0</v>
      </c>
      <c r="F92" s="124">
        <f>'Прайс-лист'!J87</f>
        <v>0</v>
      </c>
      <c r="G92" s="302" t="str">
        <f>IF(AND(ISBLANK('Прайс-лист'!H87),ISBLANK('Прайс-лист'!J87)),"","х")</f>
        <v/>
      </c>
    </row>
    <row r="93" spans="1:7" x14ac:dyDescent="0.3">
      <c r="A93" s="119">
        <f>'Прайс-лист'!B88</f>
        <v>2205</v>
      </c>
      <c r="B93" s="120" t="str">
        <f>'Прайс-лист'!C88</f>
        <v>Шубункин Бристоль L</v>
      </c>
      <c r="C93" s="121">
        <f>'Прайс-лист'!K88</f>
        <v>460</v>
      </c>
      <c r="D93" s="122">
        <f>'Прайс-лист'!H88</f>
        <v>0</v>
      </c>
      <c r="E93" s="123">
        <f>'Прайс-лист'!I88</f>
        <v>0</v>
      </c>
      <c r="F93" s="124">
        <f>'Прайс-лист'!J88</f>
        <v>0</v>
      </c>
      <c r="G93" s="302" t="str">
        <f>IF(AND(ISBLANK('Прайс-лист'!H88),ISBLANK('Прайс-лист'!J88)),"","х")</f>
        <v/>
      </c>
    </row>
    <row r="94" spans="1:7" x14ac:dyDescent="0.3">
      <c r="A94" s="119">
        <f>'Прайс-лист'!B89</f>
        <v>1903</v>
      </c>
      <c r="B94" s="120" t="str">
        <f>'Прайс-лист'!C89</f>
        <v>Шубункин Бристоль М</v>
      </c>
      <c r="C94" s="121">
        <f>'Прайс-лист'!K89</f>
        <v>265</v>
      </c>
      <c r="D94" s="122">
        <f>'Прайс-лист'!H89</f>
        <v>0</v>
      </c>
      <c r="E94" s="123">
        <f>'Прайс-лист'!I89</f>
        <v>0</v>
      </c>
      <c r="F94" s="124">
        <f>'Прайс-лист'!J89</f>
        <v>0</v>
      </c>
      <c r="G94" s="302" t="str">
        <f>IF(AND(ISBLANK('Прайс-лист'!H89),ISBLANK('Прайс-лист'!J89)),"","х")</f>
        <v/>
      </c>
    </row>
    <row r="95" spans="1:7" x14ac:dyDescent="0.3">
      <c r="A95" s="119" t="str">
        <f>'Прайс-лист'!B90</f>
        <v>.</v>
      </c>
      <c r="B95" s="120" t="str">
        <f>'Прайс-лист'!C90</f>
        <v>Карпы Кои</v>
      </c>
      <c r="C95" s="121">
        <f>'Прайс-лист'!K90</f>
        <v>0</v>
      </c>
      <c r="D95" s="122">
        <f>'Прайс-лист'!H90</f>
        <v>0</v>
      </c>
      <c r="E95" s="123">
        <f>'Прайс-лист'!I90</f>
        <v>0</v>
      </c>
      <c r="F95" s="124" t="str">
        <f>'Прайс-лист'!J90</f>
        <v>.</v>
      </c>
      <c r="G95" s="302"/>
    </row>
    <row r="96" spans="1:7" x14ac:dyDescent="0.3">
      <c r="A96" s="119">
        <f>'Прайс-лист'!B91</f>
        <v>152</v>
      </c>
      <c r="B96" s="120" t="str">
        <f>'Прайс-лист'!C91</f>
        <v>Карп кои ассорти</v>
      </c>
      <c r="C96" s="121">
        <f>'Прайс-лист'!K91</f>
        <v>400</v>
      </c>
      <c r="D96" s="122">
        <f>'Прайс-лист'!H91</f>
        <v>0</v>
      </c>
      <c r="E96" s="123">
        <f>'Прайс-лист'!I91</f>
        <v>0</v>
      </c>
      <c r="F96" s="124">
        <f>'Прайс-лист'!J91</f>
        <v>0</v>
      </c>
      <c r="G96" s="302" t="str">
        <f>IF(AND(ISBLANK('Прайс-лист'!H91),ISBLANK('Прайс-лист'!J91)),"","х")</f>
        <v/>
      </c>
    </row>
    <row r="97" spans="1:7" x14ac:dyDescent="0.3">
      <c r="A97" s="119">
        <f>'Прайс-лист'!B93</f>
        <v>2281</v>
      </c>
      <c r="B97" s="120" t="str">
        <f>'Прайс-лист'!C93</f>
        <v>Карп кои вуалевый ассорти</v>
      </c>
      <c r="C97" s="121">
        <f>'Прайс-лист'!K93</f>
        <v>460</v>
      </c>
      <c r="D97" s="122">
        <f>'Прайс-лист'!H93</f>
        <v>0</v>
      </c>
      <c r="E97" s="123">
        <f>'Прайс-лист'!I93</f>
        <v>0</v>
      </c>
      <c r="F97" s="124">
        <f>'Прайс-лист'!J93</f>
        <v>0</v>
      </c>
      <c r="G97" s="302" t="str">
        <f>IF(AND(ISBLANK('Прайс-лист'!H93),ISBLANK('Прайс-лист'!J93)),"","х")</f>
        <v/>
      </c>
    </row>
    <row r="98" spans="1:7" x14ac:dyDescent="0.3">
      <c r="A98" s="119">
        <f>'Прайс-лист'!B94</f>
        <v>2283</v>
      </c>
      <c r="B98" s="120" t="str">
        <f>'Прайс-лист'!C94</f>
        <v>Карп кои вуалевый платина белый</v>
      </c>
      <c r="C98" s="121">
        <f>'Прайс-лист'!K94</f>
        <v>460</v>
      </c>
      <c r="D98" s="122">
        <f>'Прайс-лист'!H94</f>
        <v>0</v>
      </c>
      <c r="E98" s="123">
        <f>'Прайс-лист'!I94</f>
        <v>0</v>
      </c>
      <c r="F98" s="124">
        <f>'Прайс-лист'!J94</f>
        <v>0</v>
      </c>
      <c r="G98" s="302" t="str">
        <f>IF(AND(ISBLANK('Прайс-лист'!H94),ISBLANK('Прайс-лист'!J94)),"","х")</f>
        <v/>
      </c>
    </row>
    <row r="99" spans="1:7" x14ac:dyDescent="0.3">
      <c r="A99" s="119">
        <f>'Прайс-лист'!B95</f>
        <v>2282</v>
      </c>
      <c r="B99" s="120" t="str">
        <f>'Прайс-лист'!C95</f>
        <v>Карп кои вуалевый платина жёлтый</v>
      </c>
      <c r="C99" s="121">
        <f>'Прайс-лист'!K95</f>
        <v>460</v>
      </c>
      <c r="D99" s="122">
        <f>'Прайс-лист'!H95</f>
        <v>0</v>
      </c>
      <c r="E99" s="123">
        <f>'Прайс-лист'!I95</f>
        <v>0</v>
      </c>
      <c r="F99" s="124">
        <f>'Прайс-лист'!J95</f>
        <v>0</v>
      </c>
      <c r="G99" s="302" t="str">
        <f>IF(AND(ISBLANK('Прайс-лист'!H95),ISBLANK('Прайс-лист'!J95)),"","х")</f>
        <v/>
      </c>
    </row>
    <row r="100" spans="1:7" x14ac:dyDescent="0.3">
      <c r="A100" s="119">
        <f>'Прайс-лист'!B92</f>
        <v>2280</v>
      </c>
      <c r="B100" s="120" t="str">
        <f>'Прайс-лист'!C92</f>
        <v>Карп кои триколор</v>
      </c>
      <c r="C100" s="121">
        <f>'Прайс-лист'!K92</f>
        <v>460</v>
      </c>
      <c r="D100" s="122">
        <f>'Прайс-лист'!H92</f>
        <v>0</v>
      </c>
      <c r="E100" s="123">
        <f>'Прайс-лист'!I92</f>
        <v>0</v>
      </c>
      <c r="F100" s="124">
        <f>'Прайс-лист'!J92</f>
        <v>0</v>
      </c>
      <c r="G100" s="302" t="str">
        <f>IF(AND(ISBLANK('Прайс-лист'!H92),ISBLANK('Прайс-лист'!J92)),"","х")</f>
        <v/>
      </c>
    </row>
    <row r="101" spans="1:7" x14ac:dyDescent="0.3">
      <c r="A101" s="119" t="str">
        <f>'Прайс-лист'!B96</f>
        <v>.</v>
      </c>
      <c r="B101" s="120" t="str">
        <f>'Прайс-лист'!C96</f>
        <v>Карповые, Данио</v>
      </c>
      <c r="C101" s="121">
        <f>'Прайс-лист'!K96</f>
        <v>0</v>
      </c>
      <c r="D101" s="122">
        <f>'Прайс-лист'!H96</f>
        <v>0</v>
      </c>
      <c r="E101" s="123">
        <f>'Прайс-лист'!I96</f>
        <v>0</v>
      </c>
      <c r="F101" s="124" t="str">
        <f>'Прайс-лист'!J96</f>
        <v>.</v>
      </c>
      <c r="G101" s="302"/>
    </row>
    <row r="102" spans="1:7" x14ac:dyDescent="0.3">
      <c r="A102" s="119">
        <f>'Прайс-лист'!B490</f>
        <v>238</v>
      </c>
      <c r="B102" s="120" t="str">
        <f>'Прайс-лист'!C490</f>
        <v>Агамикс (Звёздчатый)</v>
      </c>
      <c r="C102" s="121">
        <f>'Прайс-лист'!K490</f>
        <v>130</v>
      </c>
      <c r="D102" s="122">
        <f>'Прайс-лист'!H490</f>
        <v>0</v>
      </c>
      <c r="E102" s="123">
        <f>'Прайс-лист'!I490</f>
        <v>0</v>
      </c>
      <c r="F102" s="124">
        <f>'Прайс-лист'!J490</f>
        <v>0</v>
      </c>
      <c r="G102" s="302" t="str">
        <f>IF(AND(ISBLANK('Прайс-лист'!H490),ISBLANK('Прайс-лист'!J490)),"","х")</f>
        <v/>
      </c>
    </row>
    <row r="103" spans="1:7" x14ac:dyDescent="0.3">
      <c r="A103" s="119">
        <f>'Прайс-лист'!B677</f>
        <v>132</v>
      </c>
      <c r="B103" s="120" t="str">
        <f>'Прайс-лист'!C677</f>
        <v>Азиатикус (Парусник) **</v>
      </c>
      <c r="C103" s="121">
        <f>'Прайс-лист'!K677</f>
        <v>860</v>
      </c>
      <c r="D103" s="122">
        <f>'Прайс-лист'!H677</f>
        <v>0</v>
      </c>
      <c r="E103" s="123">
        <f>'Прайс-лист'!I677</f>
        <v>0</v>
      </c>
      <c r="F103" s="124">
        <f>'Прайс-лист'!J677</f>
        <v>0</v>
      </c>
      <c r="G103" s="302" t="str">
        <f>IF(AND(ISBLANK('Прайс-лист'!H677),ISBLANK('Прайс-лист'!J677)),"","х")</f>
        <v/>
      </c>
    </row>
    <row r="104" spans="1:7" x14ac:dyDescent="0.3">
      <c r="A104" s="119">
        <f>'Прайс-лист'!B174</f>
        <v>104</v>
      </c>
      <c r="B104" s="120" t="str">
        <f>'Прайс-лист'!C174</f>
        <v>Акантофтальмус (Кюля)</v>
      </c>
      <c r="C104" s="121">
        <f>'Прайс-лист'!K174</f>
        <v>100</v>
      </c>
      <c r="D104" s="122">
        <f>'Прайс-лист'!H174</f>
        <v>0</v>
      </c>
      <c r="E104" s="123">
        <f>'Прайс-лист'!I174</f>
        <v>0</v>
      </c>
      <c r="F104" s="124">
        <f>'Прайс-лист'!J174</f>
        <v>0</v>
      </c>
      <c r="G104" s="302" t="str">
        <f>IF(AND(ISBLANK('Прайс-лист'!H174),ISBLANK('Прайс-лист'!J174)),"","х")</f>
        <v/>
      </c>
    </row>
    <row r="105" spans="1:7" x14ac:dyDescent="0.3">
      <c r="A105" s="119">
        <f>'Прайс-лист'!B175</f>
        <v>2258</v>
      </c>
      <c r="B105" s="120" t="str">
        <f>'Прайс-лист'!C175</f>
        <v>Акантофтальмус яванский</v>
      </c>
      <c r="C105" s="121">
        <f>'Прайс-лист'!K175</f>
        <v>100</v>
      </c>
      <c r="D105" s="122">
        <f>'Прайс-лист'!H175</f>
        <v>0</v>
      </c>
      <c r="E105" s="123">
        <f>'Прайс-лист'!I175</f>
        <v>0</v>
      </c>
      <c r="F105" s="124">
        <f>'Прайс-лист'!J175</f>
        <v>0</v>
      </c>
      <c r="G105" s="302" t="str">
        <f>IF(AND(ISBLANK('Прайс-лист'!H175),ISBLANK('Прайс-лист'!J175)),"","х")</f>
        <v/>
      </c>
    </row>
    <row r="106" spans="1:7" x14ac:dyDescent="0.3">
      <c r="A106" s="119">
        <f>'Прайс-лист'!B545</f>
        <v>1888</v>
      </c>
      <c r="B106" s="120" t="str">
        <f>'Прайс-лист'!C545</f>
        <v>Акара бирюзовая S</v>
      </c>
      <c r="C106" s="121">
        <f>'Прайс-лист'!K545</f>
        <v>120</v>
      </c>
      <c r="D106" s="122">
        <f>'Прайс-лист'!H545</f>
        <v>0</v>
      </c>
      <c r="E106" s="123">
        <f>'Прайс-лист'!I545</f>
        <v>0</v>
      </c>
      <c r="F106" s="124">
        <f>'Прайс-лист'!J545</f>
        <v>0</v>
      </c>
      <c r="G106" s="302" t="str">
        <f>IF(AND(ISBLANK('Прайс-лист'!H545),ISBLANK('Прайс-лист'!J545)),"","х")</f>
        <v/>
      </c>
    </row>
    <row r="107" spans="1:7" x14ac:dyDescent="0.3">
      <c r="A107" s="119">
        <f>'Прайс-лист'!B543</f>
        <v>2067</v>
      </c>
      <c r="B107" s="120" t="str">
        <f>'Прайс-лист'!C543</f>
        <v>Акара бирюзовая XL</v>
      </c>
      <c r="C107" s="121">
        <f>'Прайс-лист'!K543</f>
        <v>380</v>
      </c>
      <c r="D107" s="122">
        <f>'Прайс-лист'!H543</f>
        <v>0</v>
      </c>
      <c r="E107" s="123">
        <f>'Прайс-лист'!I543</f>
        <v>0</v>
      </c>
      <c r="F107" s="124">
        <f>'Прайс-лист'!J543</f>
        <v>0</v>
      </c>
      <c r="G107" s="302" t="str">
        <f>IF(AND(ISBLANK('Прайс-лист'!H543),ISBLANK('Прайс-лист'!J543)),"","х")</f>
        <v/>
      </c>
    </row>
    <row r="108" spans="1:7" x14ac:dyDescent="0.3">
      <c r="A108" s="119">
        <f>'Прайс-лист'!B544</f>
        <v>886</v>
      </c>
      <c r="B108" s="120" t="str">
        <f>'Прайс-лист'!C544</f>
        <v>Акара бирюзовая М</v>
      </c>
      <c r="C108" s="121">
        <f>'Прайс-лист'!K544</f>
        <v>240</v>
      </c>
      <c r="D108" s="122">
        <f>'Прайс-лист'!H544</f>
        <v>0</v>
      </c>
      <c r="E108" s="123">
        <f>'Прайс-лист'!I544</f>
        <v>0</v>
      </c>
      <c r="F108" s="124">
        <f>'Прайс-лист'!J544</f>
        <v>0</v>
      </c>
      <c r="G108" s="302" t="str">
        <f>IF(AND(ISBLANK('Прайс-лист'!H544),ISBLANK('Прайс-лист'!J544)),"","х")</f>
        <v/>
      </c>
    </row>
    <row r="109" spans="1:7" x14ac:dyDescent="0.3">
      <c r="A109" s="119">
        <f>'Прайс-лист'!B776</f>
        <v>2086</v>
      </c>
      <c r="B109" s="120" t="str">
        <f>'Прайс-лист'!C776</f>
        <v>Аксолотль ассорти</v>
      </c>
      <c r="C109" s="121">
        <f>'Прайс-лист'!K776</f>
        <v>1150</v>
      </c>
      <c r="D109" s="122">
        <f>'Прайс-лист'!H776</f>
        <v>0</v>
      </c>
      <c r="E109" s="123">
        <f>'Прайс-лист'!I776</f>
        <v>0</v>
      </c>
      <c r="F109" s="124">
        <f>'Прайс-лист'!J776</f>
        <v>0</v>
      </c>
      <c r="G109" s="302" t="str">
        <f>IF(AND(ISBLANK('Прайс-лист'!H776),ISBLANK('Прайс-лист'!J776)),"","х")</f>
        <v/>
      </c>
    </row>
    <row r="110" spans="1:7" x14ac:dyDescent="0.3">
      <c r="A110" s="119">
        <f>'Прайс-лист'!B777</f>
        <v>313</v>
      </c>
      <c r="B110" s="120" t="str">
        <f>'Прайс-лист'!C777</f>
        <v>Аксолотль белый</v>
      </c>
      <c r="C110" s="121">
        <f>'Прайс-лист'!K777</f>
        <v>1150</v>
      </c>
      <c r="D110" s="122">
        <f>'Прайс-лист'!H777</f>
        <v>0</v>
      </c>
      <c r="E110" s="123">
        <f>'Прайс-лист'!I777</f>
        <v>0</v>
      </c>
      <c r="F110" s="124">
        <f>'Прайс-лист'!J777</f>
        <v>0</v>
      </c>
      <c r="G110" s="302" t="str">
        <f>IF(AND(ISBLANK('Прайс-лист'!H777),ISBLANK('Прайс-лист'!J777)),"","х")</f>
        <v/>
      </c>
    </row>
    <row r="111" spans="1:7" x14ac:dyDescent="0.3">
      <c r="A111" s="119">
        <f>'Прайс-лист'!B778</f>
        <v>1900</v>
      </c>
      <c r="B111" s="120" t="str">
        <f>'Прайс-лист'!C778</f>
        <v>Аксолотль золотой</v>
      </c>
      <c r="C111" s="121">
        <f>'Прайс-лист'!K778</f>
        <v>1150</v>
      </c>
      <c r="D111" s="122">
        <f>'Прайс-лист'!H778</f>
        <v>0</v>
      </c>
      <c r="E111" s="123">
        <f>'Прайс-лист'!I778</f>
        <v>0</v>
      </c>
      <c r="F111" s="124">
        <f>'Прайс-лист'!J778</f>
        <v>0</v>
      </c>
      <c r="G111" s="302" t="str">
        <f>IF(AND(ISBLANK('Прайс-лист'!H778),ISBLANK('Прайс-лист'!J778)),"","х")</f>
        <v/>
      </c>
    </row>
    <row r="112" spans="1:7" x14ac:dyDescent="0.3">
      <c r="A112" s="119">
        <f>'Прайс-лист'!B779</f>
        <v>401</v>
      </c>
      <c r="B112" s="120" t="str">
        <f>'Прайс-лист'!C779</f>
        <v>Аксолотль чёрный</v>
      </c>
      <c r="C112" s="121">
        <f>'Прайс-лист'!K779</f>
        <v>1150</v>
      </c>
      <c r="D112" s="122">
        <f>'Прайс-лист'!H779</f>
        <v>0</v>
      </c>
      <c r="E112" s="123">
        <f>'Прайс-лист'!I779</f>
        <v>0</v>
      </c>
      <c r="F112" s="124">
        <f>'Прайс-лист'!J779</f>
        <v>0</v>
      </c>
      <c r="G112" s="302" t="str">
        <f>IF(AND(ISBLANK('Прайс-лист'!H779),ISBLANK('Прайс-лист'!J779)),"","х")</f>
        <v/>
      </c>
    </row>
    <row r="113" spans="1:7" x14ac:dyDescent="0.3">
      <c r="A113" s="119">
        <f>'Прайс-лист'!B97</f>
        <v>127</v>
      </c>
      <c r="B113" s="120" t="str">
        <f>'Прайс-лист'!C97</f>
        <v>Акулий Бала</v>
      </c>
      <c r="C113" s="121">
        <f>'Прайс-лист'!K97</f>
        <v>220</v>
      </c>
      <c r="D113" s="122">
        <f>'Прайс-лист'!H97</f>
        <v>0</v>
      </c>
      <c r="E113" s="123">
        <f>'Прайс-лист'!I97</f>
        <v>0</v>
      </c>
      <c r="F113" s="124">
        <f>'Прайс-лист'!J97</f>
        <v>0</v>
      </c>
      <c r="G113" s="302" t="str">
        <f>IF(AND(ISBLANK('Прайс-лист'!H97),ISBLANK('Прайс-лист'!J97)),"","х")</f>
        <v/>
      </c>
    </row>
    <row r="114" spans="1:7" x14ac:dyDescent="0.3">
      <c r="A114" s="119">
        <f>'Прайс-лист'!B678</f>
        <v>314</v>
      </c>
      <c r="B114" s="120" t="str">
        <f>'Прайс-лист'!C678</f>
        <v>Амека глянцевая (Гудиевые)</v>
      </c>
      <c r="C114" s="121">
        <f>'Прайс-лист'!K678</f>
        <v>180</v>
      </c>
      <c r="D114" s="122">
        <f>'Прайс-лист'!H678</f>
        <v>0</v>
      </c>
      <c r="E114" s="123">
        <f>'Прайс-лист'!I678</f>
        <v>0</v>
      </c>
      <c r="F114" s="124">
        <f>'Прайс-лист'!J678</f>
        <v>0</v>
      </c>
      <c r="G114" s="302" t="str">
        <f>IF(AND(ISBLANK('Прайс-лист'!H678),ISBLANK('Прайс-лист'!J678)),"","х")</f>
        <v/>
      </c>
    </row>
    <row r="115" spans="1:7" x14ac:dyDescent="0.3">
      <c r="A115" s="119" t="str">
        <f>'Прайс-лист'!B542</f>
        <v>.</v>
      </c>
      <c r="B115" s="404" t="str">
        <f>'Прайс-лист'!C542</f>
        <v>Американские цихлиды</v>
      </c>
      <c r="C115" s="121">
        <f>'Прайс-лист'!K542</f>
        <v>0</v>
      </c>
      <c r="D115" s="122">
        <f>'Прайс-лист'!H542</f>
        <v>0</v>
      </c>
      <c r="E115" s="123">
        <f>'Прайс-лист'!I542</f>
        <v>0</v>
      </c>
      <c r="F115" s="124" t="str">
        <f>'Прайс-лист'!J542</f>
        <v>.</v>
      </c>
      <c r="G115" s="302"/>
    </row>
    <row r="116" spans="1:7" x14ac:dyDescent="0.3">
      <c r="A116" s="119">
        <f>'Прайс-лист'!B492</f>
        <v>568</v>
      </c>
      <c r="B116" s="120" t="str">
        <f>'Прайс-лист'!C492</f>
        <v>Анциструс L</v>
      </c>
      <c r="C116" s="121">
        <f>'Прайс-лист'!K492</f>
        <v>190</v>
      </c>
      <c r="D116" s="122">
        <f>'Прайс-лист'!H492</f>
        <v>0</v>
      </c>
      <c r="E116" s="123">
        <f>'Прайс-лист'!I492</f>
        <v>0</v>
      </c>
      <c r="F116" s="124">
        <f>'Прайс-лист'!J492</f>
        <v>0</v>
      </c>
      <c r="G116" s="302" t="str">
        <f>IF(AND(ISBLANK('Прайс-лист'!H492),ISBLANK('Прайс-лист'!J492)),"","х")</f>
        <v/>
      </c>
    </row>
    <row r="117" spans="1:7" x14ac:dyDescent="0.3">
      <c r="A117" s="119">
        <f>'Прайс-лист'!B491</f>
        <v>784</v>
      </c>
      <c r="B117" s="120" t="str">
        <f>'Прайс-лист'!C491</f>
        <v>Анциструс XL</v>
      </c>
      <c r="C117" s="121">
        <f>'Прайс-лист'!K491</f>
        <v>450</v>
      </c>
      <c r="D117" s="122">
        <f>'Прайс-лист'!H491</f>
        <v>0</v>
      </c>
      <c r="E117" s="123">
        <f>'Прайс-лист'!I491</f>
        <v>0</v>
      </c>
      <c r="F117" s="124">
        <f>'Прайс-лист'!J491</f>
        <v>0</v>
      </c>
      <c r="G117" s="302" t="str">
        <f>IF(AND(ISBLANK('Прайс-лист'!H491),ISBLANK('Прайс-лист'!J491)),"","х")</f>
        <v/>
      </c>
    </row>
    <row r="118" spans="1:7" x14ac:dyDescent="0.3">
      <c r="A118" s="119">
        <f>'Прайс-лист'!B494</f>
        <v>1883</v>
      </c>
      <c r="B118" s="120" t="str">
        <f>'Прайс-лист'!C494</f>
        <v>Анциструс альбинос М</v>
      </c>
      <c r="C118" s="121">
        <f>'Прайс-лист'!K494</f>
        <v>140</v>
      </c>
      <c r="D118" s="122">
        <f>'Прайс-лист'!H494</f>
        <v>0</v>
      </c>
      <c r="E118" s="123">
        <f>'Прайс-лист'!I494</f>
        <v>0</v>
      </c>
      <c r="F118" s="124">
        <f>'Прайс-лист'!J494</f>
        <v>0</v>
      </c>
      <c r="G118" s="302" t="str">
        <f>IF(AND(ISBLANK('Прайс-лист'!H494),ISBLANK('Прайс-лист'!J494)),"","х")</f>
        <v/>
      </c>
    </row>
    <row r="119" spans="1:7" x14ac:dyDescent="0.3">
      <c r="A119" s="119">
        <f>'Прайс-лист'!B495</f>
        <v>857</v>
      </c>
      <c r="B119" s="120" t="str">
        <f>'Прайс-лист'!C495</f>
        <v>Анциструс вуаль</v>
      </c>
      <c r="C119" s="121">
        <f>'Прайс-лист'!K495</f>
        <v>160</v>
      </c>
      <c r="D119" s="122">
        <f>'Прайс-лист'!H495</f>
        <v>0</v>
      </c>
      <c r="E119" s="123">
        <f>'Прайс-лист'!I495</f>
        <v>0</v>
      </c>
      <c r="F119" s="124">
        <f>'Прайс-лист'!J495</f>
        <v>0</v>
      </c>
      <c r="G119" s="302" t="str">
        <f>IF(AND(ISBLANK('Прайс-лист'!H495),ISBLANK('Прайс-лист'!J495)),"","х")</f>
        <v/>
      </c>
    </row>
    <row r="120" spans="1:7" x14ac:dyDescent="0.3">
      <c r="A120" s="119">
        <f>'Прайс-лист'!B496</f>
        <v>1000</v>
      </c>
      <c r="B120" s="120" t="str">
        <f>'Прайс-лист'!C496</f>
        <v>Анциструс вуаль альбинос</v>
      </c>
      <c r="C120" s="121">
        <f>'Прайс-лист'!K496</f>
        <v>160</v>
      </c>
      <c r="D120" s="122">
        <f>'Прайс-лист'!H496</f>
        <v>0</v>
      </c>
      <c r="E120" s="123">
        <f>'Прайс-лист'!I496</f>
        <v>0</v>
      </c>
      <c r="F120" s="124">
        <f>'Прайс-лист'!J496</f>
        <v>0</v>
      </c>
      <c r="G120" s="302" t="str">
        <f>IF(AND(ISBLANK('Прайс-лист'!H496),ISBLANK('Прайс-лист'!J496)),"","х")</f>
        <v/>
      </c>
    </row>
    <row r="121" spans="1:7" x14ac:dyDescent="0.3">
      <c r="A121" s="119">
        <f>'Прайс-лист'!B493</f>
        <v>1872</v>
      </c>
      <c r="B121" s="120" t="str">
        <f>'Прайс-лист'!C493</f>
        <v>Анциструс М</v>
      </c>
      <c r="C121" s="121">
        <f>'Прайс-лист'!K493</f>
        <v>140</v>
      </c>
      <c r="D121" s="122">
        <f>'Прайс-лист'!H493</f>
        <v>0</v>
      </c>
      <c r="E121" s="123">
        <f>'Прайс-лист'!I493</f>
        <v>0</v>
      </c>
      <c r="F121" s="124">
        <f>'Прайс-лист'!J493</f>
        <v>0</v>
      </c>
      <c r="G121" s="302" t="str">
        <f>IF(AND(ISBLANK('Прайс-лист'!H493),ISBLANK('Прайс-лист'!J493)),"","х")</f>
        <v/>
      </c>
    </row>
    <row r="122" spans="1:7" x14ac:dyDescent="0.3">
      <c r="A122" s="119">
        <f>'Прайс-лист'!B546</f>
        <v>1048</v>
      </c>
      <c r="B122" s="120" t="str">
        <f>'Прайс-лист'!C546</f>
        <v>Апистограмма Какаду</v>
      </c>
      <c r="C122" s="121">
        <f>'Прайс-лист'!K546</f>
        <v>470</v>
      </c>
      <c r="D122" s="122">
        <f>'Прайс-лист'!H546</f>
        <v>0</v>
      </c>
      <c r="E122" s="123">
        <f>'Прайс-лист'!I546</f>
        <v>0</v>
      </c>
      <c r="F122" s="124">
        <f>'Прайс-лист'!J546</f>
        <v>0</v>
      </c>
      <c r="G122" s="302" t="str">
        <f>IF(AND(ISBLANK('Прайс-лист'!H546),ISBLANK('Прайс-лист'!J546)),"","х")</f>
        <v/>
      </c>
    </row>
    <row r="123" spans="1:7" x14ac:dyDescent="0.3">
      <c r="A123" s="119">
        <f>'Прайс-лист'!B547</f>
        <v>79</v>
      </c>
      <c r="B123" s="120" t="str">
        <f>'Прайс-лист'!C547</f>
        <v>Апистограмма Рамирези</v>
      </c>
      <c r="C123" s="121">
        <f>'Прайс-лист'!K547</f>
        <v>190</v>
      </c>
      <c r="D123" s="122">
        <f>'Прайс-лист'!H547</f>
        <v>0</v>
      </c>
      <c r="E123" s="123">
        <f>'Прайс-лист'!I547</f>
        <v>0</v>
      </c>
      <c r="F123" s="124">
        <f>'Прайс-лист'!J547</f>
        <v>0</v>
      </c>
      <c r="G123" s="302" t="str">
        <f>IF(AND(ISBLANK('Прайс-лист'!H547),ISBLANK('Прайс-лист'!J547)),"","х")</f>
        <v/>
      </c>
    </row>
    <row r="124" spans="1:7" x14ac:dyDescent="0.3">
      <c r="A124" s="119">
        <f>'Прайс-лист'!B550</f>
        <v>100</v>
      </c>
      <c r="B124" s="120" t="str">
        <f>'Прайс-лист'!C550</f>
        <v>Апистограмма Рамирези баллон</v>
      </c>
      <c r="C124" s="121">
        <f>'Прайс-лист'!K550</f>
        <v>420</v>
      </c>
      <c r="D124" s="122">
        <f>'Прайс-лист'!H550</f>
        <v>0</v>
      </c>
      <c r="E124" s="123">
        <f>'Прайс-лист'!I550</f>
        <v>0</v>
      </c>
      <c r="F124" s="124">
        <f>'Прайс-лист'!J550</f>
        <v>0</v>
      </c>
      <c r="G124" s="302" t="str">
        <f>IF(AND(ISBLANK('Прайс-лист'!H550),ISBLANK('Прайс-лист'!J550)),"","х")</f>
        <v/>
      </c>
    </row>
    <row r="125" spans="1:7" x14ac:dyDescent="0.3">
      <c r="A125" s="119">
        <f>'Прайс-лист'!B551</f>
        <v>262</v>
      </c>
      <c r="B125" s="120" t="str">
        <f>'Прайс-лист'!C551</f>
        <v>Апистограмма Рамирези баллон блю</v>
      </c>
      <c r="C125" s="121">
        <f>'Прайс-лист'!K551</f>
        <v>440</v>
      </c>
      <c r="D125" s="122">
        <f>'Прайс-лист'!H551</f>
        <v>0</v>
      </c>
      <c r="E125" s="123">
        <f>'Прайс-лист'!I551</f>
        <v>0</v>
      </c>
      <c r="F125" s="124">
        <f>'Прайс-лист'!J551</f>
        <v>0</v>
      </c>
      <c r="G125" s="302" t="str">
        <f>IF(AND(ISBLANK('Прайс-лист'!H551),ISBLANK('Прайс-лист'!J551)),"","х")</f>
        <v/>
      </c>
    </row>
    <row r="126" spans="1:7" x14ac:dyDescent="0.3">
      <c r="A126" s="119">
        <f>'Прайс-лист'!B548</f>
        <v>1908</v>
      </c>
      <c r="B126" s="120" t="str">
        <f>'Прайс-лист'!C548</f>
        <v>Апистограмма Рамирези золотая</v>
      </c>
      <c r="C126" s="121">
        <f>'Прайс-лист'!K548</f>
        <v>320</v>
      </c>
      <c r="D126" s="122">
        <f>'Прайс-лист'!H548</f>
        <v>0</v>
      </c>
      <c r="E126" s="123">
        <f>'Прайс-лист'!I548</f>
        <v>0</v>
      </c>
      <c r="F126" s="124">
        <f>'Прайс-лист'!J548</f>
        <v>0</v>
      </c>
      <c r="G126" s="302" t="str">
        <f>IF(AND(ISBLANK('Прайс-лист'!H548),ISBLANK('Прайс-лист'!J548)),"","х")</f>
        <v/>
      </c>
    </row>
    <row r="127" spans="1:7" x14ac:dyDescent="0.3">
      <c r="A127" s="119">
        <f>'Прайс-лист'!B549</f>
        <v>1884</v>
      </c>
      <c r="B127" s="120" t="str">
        <f>'Прайс-лист'!C549</f>
        <v>Апистограмма Рамирези электрик блю</v>
      </c>
      <c r="C127" s="121">
        <f>'Прайс-лист'!K549</f>
        <v>370</v>
      </c>
      <c r="D127" s="122">
        <f>'Прайс-лист'!H549</f>
        <v>0</v>
      </c>
      <c r="E127" s="123">
        <f>'Прайс-лист'!I549</f>
        <v>0</v>
      </c>
      <c r="F127" s="124">
        <f>'Прайс-лист'!J549</f>
        <v>0</v>
      </c>
      <c r="G127" s="302" t="str">
        <f>IF(AND(ISBLANK('Прайс-лист'!H549),ISBLANK('Прайс-лист'!J549)),"","х")</f>
        <v/>
      </c>
    </row>
    <row r="128" spans="1:7" x14ac:dyDescent="0.3">
      <c r="A128" s="119">
        <f>'Прайс-лист'!B679</f>
        <v>135</v>
      </c>
      <c r="B128" s="120" t="str">
        <f>'Прайс-лист'!C679</f>
        <v>Аргус зелёный (Скатофагус) **</v>
      </c>
      <c r="C128" s="121">
        <f>'Прайс-лист'!K679</f>
        <v>590</v>
      </c>
      <c r="D128" s="122">
        <f>'Прайс-лист'!H679</f>
        <v>0</v>
      </c>
      <c r="E128" s="123">
        <f>'Прайс-лист'!I679</f>
        <v>0</v>
      </c>
      <c r="F128" s="124">
        <f>'Прайс-лист'!J679</f>
        <v>0</v>
      </c>
      <c r="G128" s="302" t="str">
        <f>IF(AND(ISBLANK('Прайс-лист'!H679),ISBLANK('Прайс-лист'!J679)),"","х")</f>
        <v/>
      </c>
    </row>
    <row r="129" spans="1:7" x14ac:dyDescent="0.3">
      <c r="A129" s="119">
        <f>'Прайс-лист'!B680</f>
        <v>136</v>
      </c>
      <c r="B129" s="120" t="str">
        <f>'Прайс-лист'!C680</f>
        <v>Аргус красный (Скатофагус) **</v>
      </c>
      <c r="C129" s="121">
        <f>'Прайс-лист'!K680</f>
        <v>690</v>
      </c>
      <c r="D129" s="122">
        <f>'Прайс-лист'!H680</f>
        <v>0</v>
      </c>
      <c r="E129" s="123">
        <f>'Прайс-лист'!I680</f>
        <v>0</v>
      </c>
      <c r="F129" s="124">
        <f>'Прайс-лист'!J680</f>
        <v>0</v>
      </c>
      <c r="G129" s="302" t="str">
        <f>IF(AND(ISBLANK('Прайс-лист'!H680),ISBLANK('Прайс-лист'!J680)),"","х")</f>
        <v/>
      </c>
    </row>
    <row r="130" spans="1:7" x14ac:dyDescent="0.3">
      <c r="A130" s="119">
        <f>'Прайс-лист'!B681</f>
        <v>290</v>
      </c>
      <c r="B130" s="120" t="str">
        <f>'Прайс-лист'!C681</f>
        <v>Аргус серебряный Селенотока **</v>
      </c>
      <c r="C130" s="121">
        <f>'Прайс-лист'!K681</f>
        <v>340</v>
      </c>
      <c r="D130" s="122">
        <f>'Прайс-лист'!H681</f>
        <v>0</v>
      </c>
      <c r="E130" s="123">
        <f>'Прайс-лист'!I681</f>
        <v>0</v>
      </c>
      <c r="F130" s="124">
        <f>'Прайс-лист'!J681</f>
        <v>0</v>
      </c>
      <c r="G130" s="302" t="str">
        <f>IF(AND(ISBLANK('Прайс-лист'!H681),ISBLANK('Прайс-лист'!J681)),"","х")</f>
        <v/>
      </c>
    </row>
    <row r="131" spans="1:7" x14ac:dyDescent="0.3">
      <c r="A131" s="119">
        <f>'Прайс-лист'!B682</f>
        <v>134</v>
      </c>
      <c r="B131" s="120" t="str">
        <f>'Прайс-лист'!C682</f>
        <v>Арована серебряная **</v>
      </c>
      <c r="C131" s="121">
        <f>'Прайс-лист'!K682</f>
        <v>2200</v>
      </c>
      <c r="D131" s="122">
        <f>'Прайс-лист'!H682</f>
        <v>0</v>
      </c>
      <c r="E131" s="123">
        <f>'Прайс-лист'!I682</f>
        <v>0</v>
      </c>
      <c r="F131" s="124">
        <f>'Прайс-лист'!J682</f>
        <v>0</v>
      </c>
      <c r="G131" s="302" t="str">
        <f>IF(AND(ISBLANK('Прайс-лист'!H682),ISBLANK('Прайс-лист'!J682)),"","х")</f>
        <v/>
      </c>
    </row>
    <row r="132" spans="1:7" x14ac:dyDescent="0.3">
      <c r="A132" s="119">
        <f>'Прайс-лист'!B554</f>
        <v>2243</v>
      </c>
      <c r="B132" s="120" t="str">
        <f>'Прайс-лист'!C554</f>
        <v>Астронотус альбинос L</v>
      </c>
      <c r="C132" s="121">
        <f>'Прайс-лист'!K554</f>
        <v>460</v>
      </c>
      <c r="D132" s="122">
        <f>'Прайс-лист'!H554</f>
        <v>0</v>
      </c>
      <c r="E132" s="123">
        <f>'Прайс-лист'!I554</f>
        <v>0</v>
      </c>
      <c r="F132" s="124">
        <f>'Прайс-лист'!J554</f>
        <v>0</v>
      </c>
      <c r="G132" s="302" t="str">
        <f>IF(AND(ISBLANK('Прайс-лист'!H554),ISBLANK('Прайс-лист'!J554)),"","х")</f>
        <v/>
      </c>
    </row>
    <row r="133" spans="1:7" x14ac:dyDescent="0.3">
      <c r="A133" s="119">
        <f>'Прайс-лист'!B555</f>
        <v>2244</v>
      </c>
      <c r="B133" s="120" t="str">
        <f>'Прайс-лист'!C555</f>
        <v>Астронотус альбинос М</v>
      </c>
      <c r="C133" s="121">
        <f>'Прайс-лист'!K555</f>
        <v>340</v>
      </c>
      <c r="D133" s="122">
        <f>'Прайс-лист'!H555</f>
        <v>0</v>
      </c>
      <c r="E133" s="123">
        <f>'Прайс-лист'!I555</f>
        <v>0</v>
      </c>
      <c r="F133" s="124">
        <f>'Прайс-лист'!J555</f>
        <v>0</v>
      </c>
      <c r="G133" s="302" t="str">
        <f>IF(AND(ISBLANK('Прайс-лист'!H555),ISBLANK('Прайс-лист'!J555)),"","х")</f>
        <v/>
      </c>
    </row>
    <row r="134" spans="1:7" x14ac:dyDescent="0.3">
      <c r="A134" s="119">
        <f>'Прайс-лист'!B552</f>
        <v>2125</v>
      </c>
      <c r="B134" s="120" t="str">
        <f>'Прайс-лист'!C552</f>
        <v>Астронотус ассорти L</v>
      </c>
      <c r="C134" s="121">
        <f>'Прайс-лист'!K552</f>
        <v>460</v>
      </c>
      <c r="D134" s="122">
        <f>'Прайс-лист'!H552</f>
        <v>0</v>
      </c>
      <c r="E134" s="123">
        <f>'Прайс-лист'!I552</f>
        <v>0</v>
      </c>
      <c r="F134" s="124">
        <f>'Прайс-лист'!J552</f>
        <v>0</v>
      </c>
      <c r="G134" s="302" t="str">
        <f>IF(AND(ISBLANK('Прайс-лист'!H552),ISBLANK('Прайс-лист'!J552)),"","х")</f>
        <v/>
      </c>
    </row>
    <row r="135" spans="1:7" x14ac:dyDescent="0.3">
      <c r="A135" s="119">
        <f>'Прайс-лист'!B553</f>
        <v>514</v>
      </c>
      <c r="B135" s="120" t="str">
        <f>'Прайс-лист'!C553</f>
        <v>Астронотус ассорти М</v>
      </c>
      <c r="C135" s="121">
        <f>'Прайс-лист'!K553</f>
        <v>340</v>
      </c>
      <c r="D135" s="122">
        <f>'Прайс-лист'!H553</f>
        <v>0</v>
      </c>
      <c r="E135" s="123">
        <f>'Прайс-лист'!I553</f>
        <v>0</v>
      </c>
      <c r="F135" s="124">
        <f>'Прайс-лист'!J553</f>
        <v>0</v>
      </c>
      <c r="G135" s="302" t="str">
        <f>IF(AND(ISBLANK('Прайс-лист'!H553),ISBLANK('Прайс-лист'!J553)),"","х")</f>
        <v/>
      </c>
    </row>
    <row r="136" spans="1:7" x14ac:dyDescent="0.3">
      <c r="A136" s="119">
        <f>'Прайс-лист'!B556</f>
        <v>791</v>
      </c>
      <c r="B136" s="120" t="str">
        <f>'Прайс-лист'!C556</f>
        <v>Астронотус красный L</v>
      </c>
      <c r="C136" s="121">
        <f>'Прайс-лист'!K556</f>
        <v>460</v>
      </c>
      <c r="D136" s="122">
        <f>'Прайс-лист'!H556</f>
        <v>0</v>
      </c>
      <c r="E136" s="123">
        <f>'Прайс-лист'!I556</f>
        <v>0</v>
      </c>
      <c r="F136" s="124">
        <f>'Прайс-лист'!J556</f>
        <v>0</v>
      </c>
      <c r="G136" s="302" t="str">
        <f>IF(AND(ISBLANK('Прайс-лист'!H556),ISBLANK('Прайс-лист'!J556)),"","х")</f>
        <v/>
      </c>
    </row>
    <row r="137" spans="1:7" x14ac:dyDescent="0.3">
      <c r="A137" s="119">
        <f>'Прайс-лист'!B558</f>
        <v>562</v>
      </c>
      <c r="B137" s="120" t="str">
        <f>'Прайс-лист'!C558</f>
        <v>Астронотус красный альбинос L</v>
      </c>
      <c r="C137" s="121">
        <f>'Прайс-лист'!K558</f>
        <v>460</v>
      </c>
      <c r="D137" s="122">
        <f>'Прайс-лист'!H558</f>
        <v>0</v>
      </c>
      <c r="E137" s="123">
        <f>'Прайс-лист'!I558</f>
        <v>0</v>
      </c>
      <c r="F137" s="124">
        <f>'Прайс-лист'!J558</f>
        <v>0</v>
      </c>
      <c r="G137" s="302" t="str">
        <f>IF(AND(ISBLANK('Прайс-лист'!H558),ISBLANK('Прайс-лист'!J558)),"","х")</f>
        <v/>
      </c>
    </row>
    <row r="138" spans="1:7" x14ac:dyDescent="0.3">
      <c r="A138" s="119">
        <f>'Прайс-лист'!B559</f>
        <v>402</v>
      </c>
      <c r="B138" s="120" t="str">
        <f>'Прайс-лист'!C559</f>
        <v>Астронотус красный альбинос М</v>
      </c>
      <c r="C138" s="121">
        <f>'Прайс-лист'!K559</f>
        <v>340</v>
      </c>
      <c r="D138" s="122">
        <f>'Прайс-лист'!H559</f>
        <v>0</v>
      </c>
      <c r="E138" s="123">
        <f>'Прайс-лист'!I559</f>
        <v>0</v>
      </c>
      <c r="F138" s="124">
        <f>'Прайс-лист'!J559</f>
        <v>0</v>
      </c>
      <c r="G138" s="302" t="str">
        <f>IF(AND(ISBLANK('Прайс-лист'!H559),ISBLANK('Прайс-лист'!J559)),"","х")</f>
        <v/>
      </c>
    </row>
    <row r="139" spans="1:7" x14ac:dyDescent="0.3">
      <c r="A139" s="119">
        <f>'Прайс-лист'!B557</f>
        <v>859</v>
      </c>
      <c r="B139" s="120" t="str">
        <f>'Прайс-лист'!C557</f>
        <v>Астронотус красный М</v>
      </c>
      <c r="C139" s="121">
        <f>'Прайс-лист'!K557</f>
        <v>340</v>
      </c>
      <c r="D139" s="122">
        <f>'Прайс-лист'!H557</f>
        <v>0</v>
      </c>
      <c r="E139" s="123">
        <f>'Прайс-лист'!I557</f>
        <v>0</v>
      </c>
      <c r="F139" s="124">
        <f>'Прайс-лист'!J557</f>
        <v>0</v>
      </c>
      <c r="G139" s="302" t="str">
        <f>IF(AND(ISBLANK('Прайс-лист'!H557),ISBLANK('Прайс-лист'!J557)),"","х")</f>
        <v/>
      </c>
    </row>
    <row r="140" spans="1:7" x14ac:dyDescent="0.3">
      <c r="A140" s="119">
        <f>'Прайс-лист'!B560</f>
        <v>851</v>
      </c>
      <c r="B140" s="120" t="str">
        <f>'Прайс-лист'!C560</f>
        <v>Астронотус тигровый L</v>
      </c>
      <c r="C140" s="121">
        <f>'Прайс-лист'!K560</f>
        <v>460</v>
      </c>
      <c r="D140" s="122">
        <f>'Прайс-лист'!H560</f>
        <v>0</v>
      </c>
      <c r="E140" s="123">
        <f>'Прайс-лист'!I560</f>
        <v>0</v>
      </c>
      <c r="F140" s="124">
        <f>'Прайс-лист'!J560</f>
        <v>0</v>
      </c>
      <c r="G140" s="302" t="str">
        <f>IF(AND(ISBLANK('Прайс-лист'!H560),ISBLANK('Прайс-лист'!J560)),"","х")</f>
        <v/>
      </c>
    </row>
    <row r="141" spans="1:7" x14ac:dyDescent="0.3">
      <c r="A141" s="119">
        <f>'Прайс-лист'!B563</f>
        <v>403</v>
      </c>
      <c r="B141" s="120" t="str">
        <f>'Прайс-лист'!C563</f>
        <v>Астронотус тигровый альбиноc М</v>
      </c>
      <c r="C141" s="121">
        <f>'Прайс-лист'!K563</f>
        <v>340</v>
      </c>
      <c r="D141" s="122">
        <f>'Прайс-лист'!H563</f>
        <v>0</v>
      </c>
      <c r="E141" s="123">
        <f>'Прайс-лист'!I563</f>
        <v>0</v>
      </c>
      <c r="F141" s="124">
        <f>'Прайс-лист'!J563</f>
        <v>0</v>
      </c>
      <c r="G141" s="302" t="str">
        <f>IF(AND(ISBLANK('Прайс-лист'!H563),ISBLANK('Прайс-лист'!J563)),"","х")</f>
        <v/>
      </c>
    </row>
    <row r="142" spans="1:7" x14ac:dyDescent="0.3">
      <c r="A142" s="119">
        <f>'Прайс-лист'!B562</f>
        <v>790</v>
      </c>
      <c r="B142" s="120" t="str">
        <f>'Прайс-лист'!C562</f>
        <v>Астронотус тигровый альбинос L</v>
      </c>
      <c r="C142" s="121">
        <f>'Прайс-лист'!K562</f>
        <v>460</v>
      </c>
      <c r="D142" s="122">
        <f>'Прайс-лист'!H562</f>
        <v>0</v>
      </c>
      <c r="E142" s="123">
        <f>'Прайс-лист'!I562</f>
        <v>0</v>
      </c>
      <c r="F142" s="124">
        <f>'Прайс-лист'!J562</f>
        <v>0</v>
      </c>
      <c r="G142" s="302" t="str">
        <f>IF(AND(ISBLANK('Прайс-лист'!H562),ISBLANK('Прайс-лист'!J562)),"","х")</f>
        <v/>
      </c>
    </row>
    <row r="143" spans="1:7" x14ac:dyDescent="0.3">
      <c r="A143" s="119">
        <f>'Прайс-лист'!B564</f>
        <v>137</v>
      </c>
      <c r="B143" s="120" t="str">
        <f>'Прайс-лист'!C564</f>
        <v>Астронотус тигровый красный XL</v>
      </c>
      <c r="C143" s="121">
        <f>'Прайс-лист'!K564</f>
        <v>460</v>
      </c>
      <c r="D143" s="122">
        <f>'Прайс-лист'!H564</f>
        <v>0</v>
      </c>
      <c r="E143" s="123">
        <f>'Прайс-лист'!I564</f>
        <v>0</v>
      </c>
      <c r="F143" s="124">
        <f>'Прайс-лист'!J564</f>
        <v>0</v>
      </c>
      <c r="G143" s="302" t="str">
        <f>IF(AND(ISBLANK('Прайс-лист'!H564),ISBLANK('Прайс-лист'!J564)),"","х")</f>
        <v/>
      </c>
    </row>
    <row r="144" spans="1:7" x14ac:dyDescent="0.3">
      <c r="A144" s="119">
        <f>'Прайс-лист'!B565</f>
        <v>1885</v>
      </c>
      <c r="B144" s="120" t="str">
        <f>'Прайс-лист'!C565</f>
        <v>Астронотус тигровый красный М</v>
      </c>
      <c r="C144" s="121">
        <f>'Прайс-лист'!K565</f>
        <v>340</v>
      </c>
      <c r="D144" s="122">
        <f>'Прайс-лист'!H565</f>
        <v>0</v>
      </c>
      <c r="E144" s="123">
        <f>'Прайс-лист'!I565</f>
        <v>0</v>
      </c>
      <c r="F144" s="124">
        <f>'Прайс-лист'!J565</f>
        <v>0</v>
      </c>
      <c r="G144" s="302" t="str">
        <f>IF(AND(ISBLANK('Прайс-лист'!H565),ISBLANK('Прайс-лист'!J565)),"","х")</f>
        <v/>
      </c>
    </row>
    <row r="145" spans="1:7" x14ac:dyDescent="0.3">
      <c r="A145" s="119">
        <f>'Прайс-лист'!B561</f>
        <v>858</v>
      </c>
      <c r="B145" s="120" t="str">
        <f>'Прайс-лист'!C561</f>
        <v>Астронотус тигровый М</v>
      </c>
      <c r="C145" s="121">
        <f>'Прайс-лист'!K561</f>
        <v>340</v>
      </c>
      <c r="D145" s="122">
        <f>'Прайс-лист'!H561</f>
        <v>0</v>
      </c>
      <c r="E145" s="123">
        <f>'Прайс-лист'!I561</f>
        <v>0</v>
      </c>
      <c r="F145" s="124">
        <f>'Прайс-лист'!J561</f>
        <v>0</v>
      </c>
      <c r="G145" s="302" t="str">
        <f>IF(AND(ISBLANK('Прайс-лист'!H561),ISBLANK('Прайс-лист'!J561)),"","х")</f>
        <v/>
      </c>
    </row>
    <row r="146" spans="1:7" x14ac:dyDescent="0.3">
      <c r="A146" s="119">
        <f>'Прайс-лист'!B639</f>
        <v>406</v>
      </c>
      <c r="B146" s="120" t="str">
        <f>'Прайс-лист'!C639</f>
        <v>Аулонокара земляника М</v>
      </c>
      <c r="C146" s="121">
        <f>'Прайс-лист'!K639</f>
        <v>245</v>
      </c>
      <c r="D146" s="122">
        <f>'Прайс-лист'!H639</f>
        <v>0</v>
      </c>
      <c r="E146" s="123">
        <f>'Прайс-лист'!I639</f>
        <v>0</v>
      </c>
      <c r="F146" s="124">
        <f>'Прайс-лист'!J639</f>
        <v>0</v>
      </c>
      <c r="G146" s="302" t="str">
        <f>IF(AND(ISBLANK('Прайс-лист'!H639),ISBLANK('Прайс-лист'!J639)),"","х")</f>
        <v/>
      </c>
    </row>
    <row r="147" spans="1:7" x14ac:dyDescent="0.3">
      <c r="A147" s="119">
        <f>'Прайс-лист'!B641</f>
        <v>2249</v>
      </c>
      <c r="B147" s="120" t="str">
        <f>'Прайс-лист'!C641</f>
        <v>Аулонокара мраморная (Мультиколор) L</v>
      </c>
      <c r="C147" s="121">
        <f>'Прайс-лист'!K641</f>
        <v>325</v>
      </c>
      <c r="D147" s="122">
        <f>'Прайс-лист'!H641</f>
        <v>0</v>
      </c>
      <c r="E147" s="123">
        <f>'Прайс-лист'!I641</f>
        <v>0</v>
      </c>
      <c r="F147" s="124">
        <f>'Прайс-лист'!J641</f>
        <v>0</v>
      </c>
      <c r="G147" s="302" t="str">
        <f>IF(AND(ISBLANK('Прайс-лист'!H641),ISBLANK('Прайс-лист'!J641)),"","х")</f>
        <v/>
      </c>
    </row>
    <row r="148" spans="1:7" ht="26" x14ac:dyDescent="0.3">
      <c r="A148" s="119">
        <f>'Прайс-лист'!B640</f>
        <v>405</v>
      </c>
      <c r="B148" s="120" t="str">
        <f>'Прайс-лист'!C640</f>
        <v>Аулонокара мраморная (Мультиколор) М</v>
      </c>
      <c r="C148" s="121">
        <f>'Прайс-лист'!K640</f>
        <v>245</v>
      </c>
      <c r="D148" s="122">
        <f>'Прайс-лист'!H640</f>
        <v>0</v>
      </c>
      <c r="E148" s="123">
        <f>'Прайс-лист'!I640</f>
        <v>0</v>
      </c>
      <c r="F148" s="124">
        <f>'Прайс-лист'!J640</f>
        <v>0</v>
      </c>
      <c r="G148" s="302" t="str">
        <f>IF(AND(ISBLANK('Прайс-лист'!H640),ISBLANK('Прайс-лист'!J640)),"","х")</f>
        <v/>
      </c>
    </row>
    <row r="149" spans="1:7" x14ac:dyDescent="0.3">
      <c r="A149" s="119">
        <f>'Прайс-лист'!B642</f>
        <v>783</v>
      </c>
      <c r="B149" s="120" t="str">
        <f>'Прайс-лист'!C642</f>
        <v>Аулонокара Ньяса (красная) М</v>
      </c>
      <c r="C149" s="121">
        <f>'Прайс-лист'!K642</f>
        <v>245</v>
      </c>
      <c r="D149" s="122">
        <f>'Прайс-лист'!H642</f>
        <v>0</v>
      </c>
      <c r="E149" s="123">
        <f>'Прайс-лист'!I642</f>
        <v>0</v>
      </c>
      <c r="F149" s="124">
        <f>'Прайс-лист'!J642</f>
        <v>0</v>
      </c>
      <c r="G149" s="302" t="str">
        <f>IF(AND(ISBLANK('Прайс-лист'!H642),ISBLANK('Прайс-лист'!J642)),"","х")</f>
        <v/>
      </c>
    </row>
    <row r="150" spans="1:7" x14ac:dyDescent="0.3">
      <c r="A150" s="119">
        <f>'Прайс-лист'!B643</f>
        <v>927</v>
      </c>
      <c r="B150" s="120" t="str">
        <f>'Прайс-лист'!C643</f>
        <v>Аулонокара Орхидея М</v>
      </c>
      <c r="C150" s="121">
        <f>'Прайс-лист'!K643</f>
        <v>245</v>
      </c>
      <c r="D150" s="122">
        <f>'Прайс-лист'!H643</f>
        <v>0</v>
      </c>
      <c r="E150" s="123">
        <f>'Прайс-лист'!I643</f>
        <v>0</v>
      </c>
      <c r="F150" s="124">
        <f>'Прайс-лист'!J643</f>
        <v>0</v>
      </c>
      <c r="G150" s="302" t="str">
        <f>IF(AND(ISBLANK('Прайс-лист'!H643),ISBLANK('Прайс-лист'!J643)),"","х")</f>
        <v/>
      </c>
    </row>
    <row r="151" spans="1:7" x14ac:dyDescent="0.3">
      <c r="A151" s="119">
        <f>'Прайс-лист'!B644</f>
        <v>1899</v>
      </c>
      <c r="B151" s="120" t="str">
        <f>'Прайс-лист'!C644</f>
        <v>Аулонокара Ред Рубин М</v>
      </c>
      <c r="C151" s="121">
        <f>'Прайс-лист'!K644</f>
        <v>245</v>
      </c>
      <c r="D151" s="122">
        <f>'Прайс-лист'!H644</f>
        <v>0</v>
      </c>
      <c r="E151" s="123">
        <f>'Прайс-лист'!I644</f>
        <v>0</v>
      </c>
      <c r="F151" s="124">
        <f>'Прайс-лист'!J644</f>
        <v>0</v>
      </c>
      <c r="G151" s="302" t="str">
        <f>IF(AND(ISBLANK('Прайс-лист'!H644),ISBLANK('Прайс-лист'!J644)),"","х")</f>
        <v/>
      </c>
    </row>
    <row r="152" spans="1:7" x14ac:dyDescent="0.3">
      <c r="A152" s="119">
        <f>'Прайс-лист'!B645</f>
        <v>408</v>
      </c>
      <c r="B152" s="120" t="str">
        <f>'Прайс-лист'!C645</f>
        <v>Ауратус золотой М</v>
      </c>
      <c r="C152" s="121">
        <f>'Прайс-лист'!K645</f>
        <v>245</v>
      </c>
      <c r="D152" s="122">
        <f>'Прайс-лист'!H645</f>
        <v>0</v>
      </c>
      <c r="E152" s="123">
        <f>'Прайс-лист'!I645</f>
        <v>0</v>
      </c>
      <c r="F152" s="124">
        <f>'Прайс-лист'!J645</f>
        <v>0</v>
      </c>
      <c r="G152" s="302" t="str">
        <f>IF(AND(ISBLANK('Прайс-лист'!H645),ISBLANK('Прайс-лист'!J645)),"","х")</f>
        <v/>
      </c>
    </row>
    <row r="153" spans="1:7" x14ac:dyDescent="0.3">
      <c r="A153" s="119">
        <f>'Прайс-лист'!B683</f>
        <v>315</v>
      </c>
      <c r="B153" s="120" t="str">
        <f>'Прайс-лист'!C683</f>
        <v>Афиосемион Гарднера</v>
      </c>
      <c r="C153" s="121">
        <f>'Прайс-лист'!K683</f>
        <v>200</v>
      </c>
      <c r="D153" s="122">
        <f>'Прайс-лист'!H683</f>
        <v>0</v>
      </c>
      <c r="E153" s="123">
        <f>'Прайс-лист'!I683</f>
        <v>0</v>
      </c>
      <c r="F153" s="124">
        <f>'Прайс-лист'!J683</f>
        <v>0</v>
      </c>
      <c r="G153" s="302" t="str">
        <f>IF(AND(ISBLANK('Прайс-лист'!H683),ISBLANK('Прайс-лист'!J683)),"","х")</f>
        <v/>
      </c>
    </row>
    <row r="154" spans="1:7" x14ac:dyDescent="0.3">
      <c r="A154" s="119" t="str">
        <f>'Прайс-лист'!B478</f>
        <v>.</v>
      </c>
      <c r="B154" s="120" t="str">
        <f>'Прайс-лист'!C478</f>
        <v>Африканские тетры</v>
      </c>
      <c r="C154" s="121">
        <f>'Прайс-лист'!K478</f>
        <v>0</v>
      </c>
      <c r="D154" s="122">
        <f>'Прайс-лист'!H478</f>
        <v>0</v>
      </c>
      <c r="E154" s="123">
        <f>'Прайс-лист'!I478</f>
        <v>0</v>
      </c>
      <c r="F154" s="124" t="str">
        <f>'Прайс-лист'!J478</f>
        <v>.</v>
      </c>
      <c r="G154" s="302"/>
    </row>
    <row r="155" spans="1:7" x14ac:dyDescent="0.3">
      <c r="A155" s="119" t="str">
        <f>'Прайс-лист'!B636</f>
        <v>.</v>
      </c>
      <c r="B155" s="404" t="str">
        <f>'Прайс-лист'!C636</f>
        <v>Африканские цихлиды</v>
      </c>
      <c r="C155" s="121">
        <f>'Прайс-лист'!K636</f>
        <v>0</v>
      </c>
      <c r="D155" s="122">
        <f>'Прайс-лист'!H636</f>
        <v>0</v>
      </c>
      <c r="E155" s="123">
        <f>'Прайс-лист'!I636</f>
        <v>0</v>
      </c>
      <c r="F155" s="124" t="str">
        <f>'Прайс-лист'!J636</f>
        <v>.</v>
      </c>
      <c r="G155" s="302"/>
    </row>
    <row r="156" spans="1:7" x14ac:dyDescent="0.3">
      <c r="A156" s="119">
        <f>'Прайс-лист'!B139</f>
        <v>2271</v>
      </c>
      <c r="B156" s="120" t="str">
        <f>'Прайс-лист'!C139</f>
        <v>Барбус GLO Гонконг жёлтый</v>
      </c>
      <c r="C156" s="121">
        <f>'Прайс-лист'!K139</f>
        <v>150</v>
      </c>
      <c r="D156" s="122">
        <f>'Прайс-лист'!H139</f>
        <v>0</v>
      </c>
      <c r="E156" s="123">
        <f>'Прайс-лист'!I139</f>
        <v>0</v>
      </c>
      <c r="F156" s="124">
        <f>'Прайс-лист'!J139</f>
        <v>0</v>
      </c>
      <c r="G156" s="302" t="str">
        <f>IF(AND(ISBLANK('Прайс-лист'!H139),ISBLANK('Прайс-лист'!J139)),"","х")</f>
        <v/>
      </c>
    </row>
    <row r="157" spans="1:7" x14ac:dyDescent="0.3">
      <c r="A157" s="119">
        <f>'Прайс-лист'!B144</f>
        <v>896</v>
      </c>
      <c r="B157" s="120" t="str">
        <f>'Прайс-лист'!C144</f>
        <v>Барбус GLO зелёный</v>
      </c>
      <c r="C157" s="121">
        <f>'Прайс-лист'!K144</f>
        <v>150</v>
      </c>
      <c r="D157" s="122">
        <f>'Прайс-лист'!H144</f>
        <v>0</v>
      </c>
      <c r="E157" s="123">
        <f>'Прайс-лист'!I144</f>
        <v>0</v>
      </c>
      <c r="F157" s="124">
        <f>'Прайс-лист'!J144</f>
        <v>0</v>
      </c>
      <c r="G157" s="302" t="str">
        <f>IF(AND(ISBLANK('Прайс-лист'!H144),ISBLANK('Прайс-лист'!J144)),"","х")</f>
        <v/>
      </c>
    </row>
    <row r="158" spans="1:7" x14ac:dyDescent="0.3">
      <c r="A158" s="119">
        <f>'Прайс-лист'!B140</f>
        <v>979</v>
      </c>
      <c r="B158" s="120" t="str">
        <f>'Прайс-лист'!C140</f>
        <v>Барбус GLO суматранский ассорти</v>
      </c>
      <c r="C158" s="121">
        <f>'Прайс-лист'!K140</f>
        <v>150</v>
      </c>
      <c r="D158" s="122">
        <f>'Прайс-лист'!H140</f>
        <v>0</v>
      </c>
      <c r="E158" s="123">
        <f>'Прайс-лист'!I140</f>
        <v>0</v>
      </c>
      <c r="F158" s="124">
        <f>'Прайс-лист'!J140</f>
        <v>0</v>
      </c>
      <c r="G158" s="302" t="str">
        <f>IF(AND(ISBLANK('Прайс-лист'!H140),ISBLANK('Прайс-лист'!J140)),"","х")</f>
        <v/>
      </c>
    </row>
    <row r="159" spans="1:7" x14ac:dyDescent="0.3">
      <c r="A159" s="119">
        <f>'Прайс-лист'!B141</f>
        <v>1753</v>
      </c>
      <c r="B159" s="120" t="str">
        <f>'Прайс-лист'!C141</f>
        <v>Барбус GLO суматранский зелёный</v>
      </c>
      <c r="C159" s="121">
        <f>'Прайс-лист'!K141</f>
        <v>150</v>
      </c>
      <c r="D159" s="122">
        <f>'Прайс-лист'!H141</f>
        <v>0</v>
      </c>
      <c r="E159" s="123">
        <f>'Прайс-лист'!I141</f>
        <v>0</v>
      </c>
      <c r="F159" s="124">
        <f>'Прайс-лист'!J141</f>
        <v>0</v>
      </c>
      <c r="G159" s="302" t="str">
        <f>IF(AND(ISBLANK('Прайс-лист'!H141),ISBLANK('Прайс-лист'!J141)),"","х")</f>
        <v/>
      </c>
    </row>
    <row r="160" spans="1:7" x14ac:dyDescent="0.3">
      <c r="A160" s="119">
        <f>'Прайс-лист'!B142</f>
        <v>1301</v>
      </c>
      <c r="B160" s="120" t="str">
        <f>'Прайс-лист'!C142</f>
        <v>Барбус GLO суматранский красный</v>
      </c>
      <c r="C160" s="121">
        <f>'Прайс-лист'!K142</f>
        <v>150</v>
      </c>
      <c r="D160" s="122">
        <f>'Прайс-лист'!H142</f>
        <v>0</v>
      </c>
      <c r="E160" s="123">
        <f>'Прайс-лист'!I142</f>
        <v>0</v>
      </c>
      <c r="F160" s="124">
        <f>'Прайс-лист'!J142</f>
        <v>0</v>
      </c>
      <c r="G160" s="302" t="str">
        <f>IF(AND(ISBLANK('Прайс-лист'!H142),ISBLANK('Прайс-лист'!J142)),"","х")</f>
        <v/>
      </c>
    </row>
    <row r="161" spans="1:7" x14ac:dyDescent="0.3">
      <c r="A161" s="119">
        <f>'Прайс-лист'!B143</f>
        <v>2269</v>
      </c>
      <c r="B161" s="120" t="str">
        <f>'Прайс-лист'!C143</f>
        <v>Барбус GLO суматранский сиреневый</v>
      </c>
      <c r="C161" s="121">
        <f>'Прайс-лист'!K143</f>
        <v>150</v>
      </c>
      <c r="D161" s="122">
        <f>'Прайс-лист'!H143</f>
        <v>0</v>
      </c>
      <c r="E161" s="123">
        <f>'Прайс-лист'!I143</f>
        <v>0</v>
      </c>
      <c r="F161" s="124">
        <f>'Прайс-лист'!J143</f>
        <v>0</v>
      </c>
      <c r="G161" s="302" t="str">
        <f>IF(AND(ISBLANK('Прайс-лист'!H143),ISBLANK('Прайс-лист'!J143)),"","х")</f>
        <v/>
      </c>
    </row>
    <row r="162" spans="1:7" x14ac:dyDescent="0.3">
      <c r="A162" s="119">
        <f>'Прайс-лист'!B98</f>
        <v>138</v>
      </c>
      <c r="B162" s="120" t="str">
        <f>'Прайс-лист'!C98</f>
        <v>Барбус алый</v>
      </c>
      <c r="C162" s="121">
        <f>'Прайс-лист'!K98</f>
        <v>100</v>
      </c>
      <c r="D162" s="122">
        <f>'Прайс-лист'!H98</f>
        <v>0</v>
      </c>
      <c r="E162" s="123">
        <f>'Прайс-лист'!I98</f>
        <v>0</v>
      </c>
      <c r="F162" s="124">
        <f>'Прайс-лист'!J98</f>
        <v>0</v>
      </c>
      <c r="G162" s="302" t="str">
        <f>IF(AND(ISBLANK('Прайс-лист'!H98),ISBLANK('Прайс-лист'!J98)),"","х")</f>
        <v/>
      </c>
    </row>
    <row r="163" spans="1:7" x14ac:dyDescent="0.3">
      <c r="A163" s="119">
        <f>'Прайс-лист'!B99</f>
        <v>139</v>
      </c>
      <c r="B163" s="120" t="str">
        <f>'Прайс-лист'!C99</f>
        <v>Барбус вишнёвый</v>
      </c>
      <c r="C163" s="121">
        <f>'Прайс-лист'!K99</f>
        <v>80</v>
      </c>
      <c r="D163" s="122">
        <f>'Прайс-лист'!H99</f>
        <v>0</v>
      </c>
      <c r="E163" s="123">
        <f>'Прайс-лист'!I99</f>
        <v>0</v>
      </c>
      <c r="F163" s="124">
        <f>'Прайс-лист'!J99</f>
        <v>0</v>
      </c>
      <c r="G163" s="302" t="str">
        <f>IF(AND(ISBLANK('Прайс-лист'!H99),ISBLANK('Прайс-лист'!J99)),"","х")</f>
        <v/>
      </c>
    </row>
    <row r="164" spans="1:7" x14ac:dyDescent="0.3">
      <c r="A164" s="119">
        <f>'Прайс-лист'!B100</f>
        <v>2018</v>
      </c>
      <c r="B164" s="120" t="str">
        <f>'Прайс-лист'!C100</f>
        <v>Барбус вишнёвый вуалевый</v>
      </c>
      <c r="C164" s="121">
        <f>'Прайс-лист'!K100</f>
        <v>80</v>
      </c>
      <c r="D164" s="122">
        <f>'Прайс-лист'!H100</f>
        <v>0</v>
      </c>
      <c r="E164" s="123">
        <f>'Прайс-лист'!I100</f>
        <v>0</v>
      </c>
      <c r="F164" s="124">
        <f>'Прайс-лист'!J100</f>
        <v>0</v>
      </c>
      <c r="G164" s="302" t="str">
        <f>IF(AND(ISBLANK('Прайс-лист'!H100),ISBLANK('Прайс-лист'!J100)),"","х")</f>
        <v/>
      </c>
    </row>
    <row r="165" spans="1:7" x14ac:dyDescent="0.3">
      <c r="A165" s="119">
        <f>'Прайс-лист'!B101</f>
        <v>293</v>
      </c>
      <c r="B165" s="120" t="str">
        <f>'Прайс-лист'!C101</f>
        <v>Барбус Денисони</v>
      </c>
      <c r="C165" s="121">
        <f>'Прайс-лист'!K101</f>
        <v>280</v>
      </c>
      <c r="D165" s="122">
        <f>'Прайс-лист'!H101</f>
        <v>0</v>
      </c>
      <c r="E165" s="123">
        <f>'Прайс-лист'!I101</f>
        <v>0</v>
      </c>
      <c r="F165" s="124">
        <f>'Прайс-лист'!J101</f>
        <v>0</v>
      </c>
      <c r="G165" s="302" t="str">
        <f>IF(AND(ISBLANK('Прайс-лист'!H101),ISBLANK('Прайс-лист'!J101)),"","х")</f>
        <v/>
      </c>
    </row>
    <row r="166" spans="1:7" x14ac:dyDescent="0.3">
      <c r="A166" s="119">
        <f>'Прайс-лист'!B102</f>
        <v>475</v>
      </c>
      <c r="B166" s="120" t="str">
        <f>'Прайс-лист'!C102</f>
        <v>Барбус золотой</v>
      </c>
      <c r="C166" s="121">
        <f>'Прайс-лист'!K102</f>
        <v>100</v>
      </c>
      <c r="D166" s="122">
        <f>'Прайс-лист'!H102</f>
        <v>0</v>
      </c>
      <c r="E166" s="123">
        <f>'Прайс-лист'!I102</f>
        <v>0</v>
      </c>
      <c r="F166" s="124">
        <f>'Прайс-лист'!J102</f>
        <v>0</v>
      </c>
      <c r="G166" s="302" t="str">
        <f>IF(AND(ISBLANK('Прайс-лист'!H102),ISBLANK('Прайс-лист'!J102)),"","х")</f>
        <v/>
      </c>
    </row>
    <row r="167" spans="1:7" x14ac:dyDescent="0.3">
      <c r="A167" s="119">
        <f>'Прайс-лист'!B103</f>
        <v>2154</v>
      </c>
      <c r="B167" s="120" t="str">
        <f>'Прайс-лист'!C103</f>
        <v>Барбус Лещевидный</v>
      </c>
      <c r="C167" s="121">
        <f>'Прайс-лист'!K103</f>
        <v>220</v>
      </c>
      <c r="D167" s="122">
        <f>'Прайс-лист'!H103</f>
        <v>0</v>
      </c>
      <c r="E167" s="123">
        <f>'Прайс-лист'!I103</f>
        <v>0</v>
      </c>
      <c r="F167" s="124">
        <f>'Прайс-лист'!J103</f>
        <v>0</v>
      </c>
      <c r="G167" s="302" t="str">
        <f>IF(AND(ISBLANK('Прайс-лист'!H103),ISBLANK('Прайс-лист'!J103)),"","х")</f>
        <v/>
      </c>
    </row>
    <row r="168" spans="1:7" x14ac:dyDescent="0.3">
      <c r="A168" s="119">
        <f>'Прайс-лист'!B104</f>
        <v>824</v>
      </c>
      <c r="B168" s="120" t="str">
        <f>'Прайс-лист'!C104</f>
        <v>Барбус Лещевидный золотой</v>
      </c>
      <c r="C168" s="121">
        <f>'Прайс-лист'!K104</f>
        <v>220</v>
      </c>
      <c r="D168" s="122">
        <f>'Прайс-лист'!H104</f>
        <v>0</v>
      </c>
      <c r="E168" s="123">
        <f>'Прайс-лист'!I104</f>
        <v>0</v>
      </c>
      <c r="F168" s="124">
        <f>'Прайс-лист'!J104</f>
        <v>0</v>
      </c>
      <c r="G168" s="302" t="str">
        <f>IF(AND(ISBLANK('Прайс-лист'!H104),ISBLANK('Прайс-лист'!J104)),"","х")</f>
        <v/>
      </c>
    </row>
    <row r="169" spans="1:7" x14ac:dyDescent="0.3">
      <c r="A169" s="119">
        <f>'Прайс-лист'!B105</f>
        <v>113</v>
      </c>
      <c r="B169" s="120" t="str">
        <f>'Прайс-лист'!C105</f>
        <v>Барбус мшистый (Мутант)</v>
      </c>
      <c r="C169" s="121">
        <f>'Прайс-лист'!K105</f>
        <v>110</v>
      </c>
      <c r="D169" s="122">
        <f>'Прайс-лист'!H105</f>
        <v>0</v>
      </c>
      <c r="E169" s="123">
        <f>'Прайс-лист'!I105</f>
        <v>0</v>
      </c>
      <c r="F169" s="124">
        <f>'Прайс-лист'!J105</f>
        <v>0</v>
      </c>
      <c r="G169" s="302" t="str">
        <f>IF(AND(ISBLANK('Прайс-лист'!H105),ISBLANK('Прайс-лист'!J105)),"","х")</f>
        <v/>
      </c>
    </row>
    <row r="170" spans="1:7" x14ac:dyDescent="0.3">
      <c r="A170" s="119">
        <f>'Прайс-лист'!B106</f>
        <v>497</v>
      </c>
      <c r="B170" s="120" t="str">
        <f>'Прайс-лист'!C106</f>
        <v>Барбус неоновый</v>
      </c>
      <c r="C170" s="121">
        <f>'Прайс-лист'!K106</f>
        <v>110</v>
      </c>
      <c r="D170" s="122">
        <f>'Прайс-лист'!H106</f>
        <v>0</v>
      </c>
      <c r="E170" s="123">
        <f>'Прайс-лист'!I106</f>
        <v>0</v>
      </c>
      <c r="F170" s="124">
        <f>'Прайс-лист'!J106</f>
        <v>0</v>
      </c>
      <c r="G170" s="302" t="str">
        <f>IF(AND(ISBLANK('Прайс-лист'!H106),ISBLANK('Прайс-лист'!J106)),"","х")</f>
        <v/>
      </c>
    </row>
    <row r="171" spans="1:7" x14ac:dyDescent="0.3">
      <c r="A171" s="119">
        <f>'Прайс-лист'!B107</f>
        <v>122</v>
      </c>
      <c r="B171" s="120" t="str">
        <f>'Прайс-лист'!C107</f>
        <v>Барбус огненный</v>
      </c>
      <c r="C171" s="121">
        <f>'Прайс-лист'!K107</f>
        <v>110</v>
      </c>
      <c r="D171" s="122">
        <f>'Прайс-лист'!H107</f>
        <v>0</v>
      </c>
      <c r="E171" s="123">
        <f>'Прайс-лист'!I107</f>
        <v>0</v>
      </c>
      <c r="F171" s="124">
        <f>'Прайс-лист'!J107</f>
        <v>0</v>
      </c>
      <c r="G171" s="302" t="str">
        <f>IF(AND(ISBLANK('Прайс-лист'!H107),ISBLANK('Прайс-лист'!J107)),"","х")</f>
        <v/>
      </c>
    </row>
    <row r="172" spans="1:7" x14ac:dyDescent="0.3">
      <c r="A172" s="119">
        <f>'Прайс-лист'!B108</f>
        <v>651</v>
      </c>
      <c r="B172" s="120" t="str">
        <f>'Прайс-лист'!C108</f>
        <v>Барбус огненный неоновый</v>
      </c>
      <c r="C172" s="121">
        <f>'Прайс-лист'!K108</f>
        <v>110</v>
      </c>
      <c r="D172" s="122">
        <f>'Прайс-лист'!H108</f>
        <v>0</v>
      </c>
      <c r="E172" s="123">
        <f>'Прайс-лист'!I108</f>
        <v>0</v>
      </c>
      <c r="F172" s="124">
        <f>'Прайс-лист'!J108</f>
        <v>0</v>
      </c>
      <c r="G172" s="302" t="str">
        <f>IF(AND(ISBLANK('Прайс-лист'!H108),ISBLANK('Прайс-лист'!J108)),"","х")</f>
        <v/>
      </c>
    </row>
    <row r="173" spans="1:7" x14ac:dyDescent="0.3">
      <c r="A173" s="119">
        <f>'Прайс-лист'!B109</f>
        <v>827</v>
      </c>
      <c r="B173" s="120" t="str">
        <f>'Прайс-лист'!C109</f>
        <v>Барбус Олиголепис</v>
      </c>
      <c r="C173" s="121">
        <f>'Прайс-лист'!K109</f>
        <v>120</v>
      </c>
      <c r="D173" s="122">
        <f>'Прайс-лист'!H109</f>
        <v>0</v>
      </c>
      <c r="E173" s="123">
        <f>'Прайс-лист'!I109</f>
        <v>0</v>
      </c>
      <c r="F173" s="124">
        <f>'Прайс-лист'!J109</f>
        <v>0</v>
      </c>
      <c r="G173" s="302" t="str">
        <f>IF(AND(ISBLANK('Прайс-лист'!H109),ISBLANK('Прайс-лист'!J109)),"","х")</f>
        <v/>
      </c>
    </row>
    <row r="174" spans="1:7" x14ac:dyDescent="0.3">
      <c r="A174" s="119">
        <f>'Прайс-лист'!B110</f>
        <v>641</v>
      </c>
      <c r="B174" s="120" t="str">
        <f>'Прайс-лист'!C110</f>
        <v>Барбус Пятиполосый</v>
      </c>
      <c r="C174" s="121">
        <f>'Прайс-лист'!K110</f>
        <v>120</v>
      </c>
      <c r="D174" s="122">
        <f>'Прайс-лист'!H110</f>
        <v>0</v>
      </c>
      <c r="E174" s="123">
        <f>'Прайс-лист'!I110</f>
        <v>0</v>
      </c>
      <c r="F174" s="124">
        <f>'Прайс-лист'!J110</f>
        <v>0</v>
      </c>
      <c r="G174" s="302" t="str">
        <f>IF(AND(ISBLANK('Прайс-лист'!H110),ISBLANK('Прайс-лист'!J110)),"","х")</f>
        <v/>
      </c>
    </row>
    <row r="175" spans="1:7" x14ac:dyDescent="0.3">
      <c r="A175" s="119">
        <f>'Прайс-лист'!B111</f>
        <v>285</v>
      </c>
      <c r="B175" s="120" t="str">
        <f>'Прайс-лист'!C111</f>
        <v>Барбус суматранский</v>
      </c>
      <c r="C175" s="121">
        <f>'Прайс-лист'!K111</f>
        <v>100</v>
      </c>
      <c r="D175" s="122">
        <f>'Прайс-лист'!H111</f>
        <v>0</v>
      </c>
      <c r="E175" s="123">
        <f>'Прайс-лист'!I111</f>
        <v>0</v>
      </c>
      <c r="F175" s="124">
        <f>'Прайс-лист'!J111</f>
        <v>0</v>
      </c>
      <c r="G175" s="302" t="str">
        <f>IF(AND(ISBLANK('Прайс-лист'!H111),ISBLANK('Прайс-лист'!J111)),"","х")</f>
        <v/>
      </c>
    </row>
    <row r="176" spans="1:7" x14ac:dyDescent="0.3">
      <c r="A176" s="119">
        <f>'Прайс-лист'!B112</f>
        <v>125</v>
      </c>
      <c r="B176" s="120" t="str">
        <f>'Прайс-лист'!C112</f>
        <v>Барбус суматранский альбинос</v>
      </c>
      <c r="C176" s="121">
        <f>'Прайс-лист'!K112</f>
        <v>100</v>
      </c>
      <c r="D176" s="122">
        <f>'Прайс-лист'!H112</f>
        <v>0</v>
      </c>
      <c r="E176" s="123">
        <f>'Прайс-лист'!I112</f>
        <v>0</v>
      </c>
      <c r="F176" s="124">
        <f>'Прайс-лист'!J112</f>
        <v>0</v>
      </c>
      <c r="G176" s="302" t="str">
        <f>IF(AND(ISBLANK('Прайс-лист'!H112),ISBLANK('Прайс-лист'!J112)),"","х")</f>
        <v/>
      </c>
    </row>
    <row r="177" spans="1:7" x14ac:dyDescent="0.3">
      <c r="A177" s="414">
        <f>'Прайс-лист'!B113</f>
        <v>523</v>
      </c>
      <c r="B177" s="415" t="str">
        <f>'Прайс-лист'!C113</f>
        <v>Барбус Филаментоза</v>
      </c>
      <c r="C177" s="416">
        <f>'Прайс-лист'!K113</f>
        <v>100</v>
      </c>
      <c r="D177" s="417">
        <f>'Прайс-лист'!H113</f>
        <v>0</v>
      </c>
      <c r="E177" s="418">
        <f>'Прайс-лист'!I113</f>
        <v>0</v>
      </c>
      <c r="F177" s="419">
        <f>'Прайс-лист'!J113</f>
        <v>0</v>
      </c>
      <c r="G177" s="302" t="str">
        <f>IF(AND(ISBLANK('Прайс-лист'!H113),ISBLANK('Прайс-лист'!J113)),"","х")</f>
        <v/>
      </c>
    </row>
    <row r="178" spans="1:7" x14ac:dyDescent="0.3">
      <c r="A178" s="119">
        <f>'Прайс-лист'!B114</f>
        <v>616</v>
      </c>
      <c r="B178" s="120" t="str">
        <f>'Прайс-лист'!C114</f>
        <v>Барбус Чёрный</v>
      </c>
      <c r="C178" s="121">
        <f>'Прайс-лист'!K114</f>
        <v>110</v>
      </c>
      <c r="D178" s="122">
        <f>'Прайс-лист'!H114</f>
        <v>0</v>
      </c>
      <c r="E178" s="123">
        <f>'Прайс-лист'!I114</f>
        <v>0</v>
      </c>
      <c r="F178" s="124">
        <f>'Прайс-лист'!J114</f>
        <v>0</v>
      </c>
      <c r="G178" s="302" t="str">
        <f>IF(AND(ISBLANK('Прайс-лист'!H114),ISBLANK('Прайс-лист'!J114)),"","х")</f>
        <v/>
      </c>
    </row>
    <row r="179" spans="1:7" x14ac:dyDescent="0.3">
      <c r="A179" s="119">
        <f>'Прайс-лист'!B115</f>
        <v>208</v>
      </c>
      <c r="B179" s="120" t="str">
        <f>'Прайс-лист'!C115</f>
        <v>Барбус Шуберта</v>
      </c>
      <c r="C179" s="121">
        <f>'Прайс-лист'!K115</f>
        <v>100</v>
      </c>
      <c r="D179" s="122">
        <f>'Прайс-лист'!H115</f>
        <v>0</v>
      </c>
      <c r="E179" s="123">
        <f>'Прайс-лист'!I115</f>
        <v>0</v>
      </c>
      <c r="F179" s="124">
        <f>'Прайс-лист'!J115</f>
        <v>0</v>
      </c>
      <c r="G179" s="302" t="str">
        <f>IF(AND(ISBLANK('Прайс-лист'!H115),ISBLANK('Прайс-лист'!J115)),"","х")</f>
        <v/>
      </c>
    </row>
    <row r="180" spans="1:7" x14ac:dyDescent="0.3">
      <c r="A180" s="119">
        <f>'Прайс-лист'!B116</f>
        <v>1293</v>
      </c>
      <c r="B180" s="120" t="str">
        <f>'Прайс-лист'!C116</f>
        <v>Барбус Шуберта зелёный</v>
      </c>
      <c r="C180" s="121">
        <f>'Прайс-лист'!K116</f>
        <v>100</v>
      </c>
      <c r="D180" s="122">
        <f>'Прайс-лист'!H116</f>
        <v>0</v>
      </c>
      <c r="E180" s="123">
        <f>'Прайс-лист'!I116</f>
        <v>0</v>
      </c>
      <c r="F180" s="124">
        <f>'Прайс-лист'!J116</f>
        <v>0</v>
      </c>
      <c r="G180" s="302" t="str">
        <f>IF(AND(ISBLANK('Прайс-лист'!H116),ISBLANK('Прайс-лист'!J116)),"","х")</f>
        <v/>
      </c>
    </row>
    <row r="181" spans="1:7" x14ac:dyDescent="0.3">
      <c r="A181" s="119">
        <f>'Прайс-лист'!B176</f>
        <v>307</v>
      </c>
      <c r="B181" s="120" t="str">
        <f>'Прайс-лист'!C176</f>
        <v>Боция клоун</v>
      </c>
      <c r="C181" s="121">
        <f>'Прайс-лист'!K176</f>
        <v>390</v>
      </c>
      <c r="D181" s="122">
        <f>'Прайс-лист'!H176</f>
        <v>0</v>
      </c>
      <c r="E181" s="123">
        <f>'Прайс-лист'!I176</f>
        <v>0</v>
      </c>
      <c r="F181" s="124">
        <f>'Прайс-лист'!J176</f>
        <v>0</v>
      </c>
      <c r="G181" s="302" t="str">
        <f>IF(AND(ISBLANK('Прайс-лист'!H176),ISBLANK('Прайс-лист'!J176)),"","х")</f>
        <v/>
      </c>
    </row>
    <row r="182" spans="1:7" x14ac:dyDescent="0.3">
      <c r="A182" s="119">
        <f>'Прайс-лист'!B177</f>
        <v>98</v>
      </c>
      <c r="B182" s="120" t="str">
        <f>'Прайс-лист'!C177</f>
        <v>Боция клоун L</v>
      </c>
      <c r="C182" s="121">
        <f>'Прайс-лист'!K177</f>
        <v>590</v>
      </c>
      <c r="D182" s="122">
        <f>'Прайс-лист'!H177</f>
        <v>0</v>
      </c>
      <c r="E182" s="123">
        <f>'Прайс-лист'!I177</f>
        <v>0</v>
      </c>
      <c r="F182" s="124">
        <f>'Прайс-лист'!J177</f>
        <v>0</v>
      </c>
      <c r="G182" s="302" t="str">
        <f>IF(AND(ISBLANK('Прайс-лист'!H177),ISBLANK('Прайс-лист'!J177)),"","х")</f>
        <v/>
      </c>
    </row>
    <row r="183" spans="1:7" x14ac:dyDescent="0.3">
      <c r="A183" s="119">
        <f>'Прайс-лист'!B178</f>
        <v>2099</v>
      </c>
      <c r="B183" s="120" t="str">
        <f>'Прайс-лист'!C178</f>
        <v>Боция клоун XL</v>
      </c>
      <c r="C183" s="121">
        <f>'Прайс-лист'!K178</f>
        <v>790</v>
      </c>
      <c r="D183" s="122">
        <f>'Прайс-лист'!H178</f>
        <v>0</v>
      </c>
      <c r="E183" s="123">
        <f>'Прайс-лист'!I178</f>
        <v>0</v>
      </c>
      <c r="F183" s="124">
        <f>'Прайс-лист'!J178</f>
        <v>0</v>
      </c>
      <c r="G183" s="302" t="str">
        <f>IF(AND(ISBLANK('Прайс-лист'!H178),ISBLANK('Прайс-лист'!J178)),"","х")</f>
        <v/>
      </c>
    </row>
    <row r="184" spans="1:7" x14ac:dyDescent="0.3">
      <c r="A184" s="119">
        <f>'Прайс-лист'!B179</f>
        <v>2059</v>
      </c>
      <c r="B184" s="120" t="str">
        <f>'Прайс-лист'!C179</f>
        <v>Боция Кубота</v>
      </c>
      <c r="C184" s="121">
        <f>'Прайс-лист'!K179</f>
        <v>370</v>
      </c>
      <c r="D184" s="122">
        <f>'Прайс-лист'!H179</f>
        <v>0</v>
      </c>
      <c r="E184" s="123">
        <f>'Прайс-лист'!I179</f>
        <v>0</v>
      </c>
      <c r="F184" s="124">
        <f>'Прайс-лист'!J179</f>
        <v>0</v>
      </c>
      <c r="G184" s="302" t="str">
        <f>IF(AND(ISBLANK('Прайс-лист'!H179),ISBLANK('Прайс-лист'!J179)),"","х")</f>
        <v/>
      </c>
    </row>
    <row r="185" spans="1:7" x14ac:dyDescent="0.3">
      <c r="A185" s="119">
        <f>'Прайс-лист'!B180</f>
        <v>1918</v>
      </c>
      <c r="B185" s="120" t="str">
        <f>'Прайс-лист'!C180</f>
        <v>Боция лохаката мраморная L</v>
      </c>
      <c r="C185" s="121">
        <f>'Прайс-лист'!K180</f>
        <v>150</v>
      </c>
      <c r="D185" s="122">
        <f>'Прайс-лист'!H180</f>
        <v>0</v>
      </c>
      <c r="E185" s="123">
        <f>'Прайс-лист'!I180</f>
        <v>0</v>
      </c>
      <c r="F185" s="124">
        <f>'Прайс-лист'!J180</f>
        <v>0</v>
      </c>
      <c r="G185" s="302" t="str">
        <f>IF(AND(ISBLANK('Прайс-лист'!H180),ISBLANK('Прайс-лист'!J180)),"","х")</f>
        <v/>
      </c>
    </row>
    <row r="186" spans="1:7" x14ac:dyDescent="0.3">
      <c r="A186" s="119">
        <f>'Прайс-лист'!B181</f>
        <v>99</v>
      </c>
      <c r="B186" s="120" t="str">
        <f>'Прайс-лист'!C181</f>
        <v>Боция лохаката мраморная М</v>
      </c>
      <c r="C186" s="121">
        <f>'Прайс-лист'!K181</f>
        <v>100</v>
      </c>
      <c r="D186" s="122">
        <f>'Прайс-лист'!H181</f>
        <v>0</v>
      </c>
      <c r="E186" s="123">
        <f>'Прайс-лист'!I181</f>
        <v>0</v>
      </c>
      <c r="F186" s="124">
        <f>'Прайс-лист'!J181</f>
        <v>0</v>
      </c>
      <c r="G186" s="302" t="str">
        <f>IF(AND(ISBLANK('Прайс-лист'!H181),ISBLANK('Прайс-лист'!J181)),"","х")</f>
        <v/>
      </c>
    </row>
    <row r="187" spans="1:7" x14ac:dyDescent="0.3">
      <c r="A187" s="119">
        <f>'Прайс-лист'!B182</f>
        <v>2200</v>
      </c>
      <c r="B187" s="120" t="str">
        <f>'Прайс-лист'!C182</f>
        <v>Боция Модеста</v>
      </c>
      <c r="C187" s="121">
        <f>'Прайс-лист'!K182</f>
        <v>470</v>
      </c>
      <c r="D187" s="122">
        <f>'Прайс-лист'!H182</f>
        <v>0</v>
      </c>
      <c r="E187" s="123">
        <f>'Прайс-лист'!I182</f>
        <v>0</v>
      </c>
      <c r="F187" s="124">
        <f>'Прайс-лист'!J182</f>
        <v>0</v>
      </c>
      <c r="G187" s="302" t="str">
        <f>IF(AND(ISBLANK('Прайс-лист'!H182),ISBLANK('Прайс-лист'!J182)),"","х")</f>
        <v/>
      </c>
    </row>
    <row r="188" spans="1:7" x14ac:dyDescent="0.3">
      <c r="A188" s="119">
        <f>'Прайс-лист'!B183</f>
        <v>2287</v>
      </c>
      <c r="B188" s="120" t="str">
        <f>'Прайс-лист'!C183</f>
        <v>Боция сидхимунки</v>
      </c>
      <c r="C188" s="121">
        <f>'Прайс-лист'!K183</f>
        <v>240</v>
      </c>
      <c r="D188" s="122">
        <f>'Прайс-лист'!H183</f>
        <v>0</v>
      </c>
      <c r="E188" s="123">
        <f>'Прайс-лист'!I183</f>
        <v>0</v>
      </c>
      <c r="F188" s="124">
        <f>'Прайс-лист'!J183</f>
        <v>0</v>
      </c>
      <c r="G188" s="302" t="str">
        <f>IF(AND(ISBLANK('Прайс-лист'!H183),ISBLANK('Прайс-лист'!J183)),"","х")</f>
        <v/>
      </c>
    </row>
    <row r="189" spans="1:7" x14ac:dyDescent="0.3">
      <c r="A189" s="119">
        <f>'Прайс-лист'!B184</f>
        <v>143</v>
      </c>
      <c r="B189" s="120" t="str">
        <f>'Прайс-лист'!C184</f>
        <v>Боция стриата</v>
      </c>
      <c r="C189" s="121">
        <f>'Прайс-лист'!K184</f>
        <v>280</v>
      </c>
      <c r="D189" s="122">
        <f>'Прайс-лист'!H184</f>
        <v>0</v>
      </c>
      <c r="E189" s="123">
        <f>'Прайс-лист'!I184</f>
        <v>0</v>
      </c>
      <c r="F189" s="124">
        <f>'Прайс-лист'!J184</f>
        <v>0</v>
      </c>
      <c r="G189" s="302" t="str">
        <f>IF(AND(ISBLANK('Прайс-лист'!H184),ISBLANK('Прайс-лист'!J184)),"","х")</f>
        <v/>
      </c>
    </row>
    <row r="190" spans="1:7" x14ac:dyDescent="0.3">
      <c r="A190" s="119">
        <f>'Прайс-лист'!B684</f>
        <v>84</v>
      </c>
      <c r="B190" s="120" t="str">
        <f>'Прайс-лист'!C684</f>
        <v>Брызгун</v>
      </c>
      <c r="C190" s="121">
        <f>'Прайс-лист'!K684</f>
        <v>840</v>
      </c>
      <c r="D190" s="122">
        <f>'Прайс-лист'!H684</f>
        <v>0</v>
      </c>
      <c r="E190" s="123">
        <f>'Прайс-лист'!I684</f>
        <v>0</v>
      </c>
      <c r="F190" s="124">
        <f>'Прайс-лист'!J684</f>
        <v>0</v>
      </c>
      <c r="G190" s="302" t="str">
        <f>IF(AND(ISBLANK('Прайс-лист'!H684),ISBLANK('Прайс-лист'!J684)),"","х")</f>
        <v/>
      </c>
    </row>
    <row r="191" spans="1:7" x14ac:dyDescent="0.3">
      <c r="A191" s="119">
        <f>'Прайс-лист'!B685</f>
        <v>2239</v>
      </c>
      <c r="B191" s="120" t="str">
        <f>'Прайс-лист'!C685</f>
        <v>Бычок Пчёлка пресноводная</v>
      </c>
      <c r="C191" s="121">
        <f>'Прайс-лист'!K685</f>
        <v>100</v>
      </c>
      <c r="D191" s="122">
        <f>'Прайс-лист'!H685</f>
        <v>0</v>
      </c>
      <c r="E191" s="123">
        <f>'Прайс-лист'!I685</f>
        <v>0</v>
      </c>
      <c r="F191" s="124">
        <f>'Прайс-лист'!J685</f>
        <v>0</v>
      </c>
      <c r="G191" s="302" t="str">
        <f>IF(AND(ISBLANK('Прайс-лист'!H685),ISBLANK('Прайс-лист'!J685)),"","х")</f>
        <v/>
      </c>
    </row>
    <row r="192" spans="1:7" x14ac:dyDescent="0.3">
      <c r="A192" s="119">
        <f>'Прайс-лист'!B117</f>
        <v>175</v>
      </c>
      <c r="B192" s="120" t="str">
        <f>'Прайс-лист'!C117</f>
        <v>Водорослеед Ретикулятус</v>
      </c>
      <c r="C192" s="121">
        <f>'Прайс-лист'!K117</f>
        <v>100</v>
      </c>
      <c r="D192" s="122">
        <f>'Прайс-лист'!H117</f>
        <v>0</v>
      </c>
      <c r="E192" s="123">
        <f>'Прайс-лист'!I117</f>
        <v>0</v>
      </c>
      <c r="F192" s="124">
        <f>'Прайс-лист'!J117</f>
        <v>0</v>
      </c>
      <c r="G192" s="302" t="str">
        <f>IF(AND(ISBLANK('Прайс-лист'!H117),ISBLANK('Прайс-лист'!J117)),"","х")</f>
        <v/>
      </c>
    </row>
    <row r="193" spans="1:7" x14ac:dyDescent="0.3">
      <c r="A193" s="119">
        <f>'Прайс-лист'!B145</f>
        <v>2227</v>
      </c>
      <c r="B193" s="408" t="str">
        <f>'Прайс-лист'!C145</f>
        <v>Водорослеед Ретикулятус GLO ассорти</v>
      </c>
      <c r="C193" s="121">
        <f>'Прайс-лист'!K145</f>
        <v>160</v>
      </c>
      <c r="D193" s="122">
        <f>'Прайс-лист'!H145</f>
        <v>0</v>
      </c>
      <c r="E193" s="123">
        <f>'Прайс-лист'!I145</f>
        <v>0</v>
      </c>
      <c r="F193" s="124">
        <f>'Прайс-лист'!J145</f>
        <v>0</v>
      </c>
      <c r="G193" s="302" t="str">
        <f>IF(AND(ISBLANK('Прайс-лист'!H145),ISBLANK('Прайс-лист'!J145)),"","х")</f>
        <v/>
      </c>
    </row>
    <row r="194" spans="1:7" x14ac:dyDescent="0.3">
      <c r="A194" s="119">
        <f>'Прайс-лист'!B146</f>
        <v>2229</v>
      </c>
      <c r="B194" s="408" t="str">
        <f>'Прайс-лист'!C146</f>
        <v>Водорослеед Ретикулятус GLO зелёный</v>
      </c>
      <c r="C194" s="121">
        <f>'Прайс-лист'!K146</f>
        <v>160</v>
      </c>
      <c r="D194" s="122">
        <f>'Прайс-лист'!H146</f>
        <v>0</v>
      </c>
      <c r="E194" s="123">
        <f>'Прайс-лист'!I146</f>
        <v>0</v>
      </c>
      <c r="F194" s="124">
        <f>'Прайс-лист'!J146</f>
        <v>0</v>
      </c>
      <c r="G194" s="302" t="str">
        <f>IF(AND(ISBLANK('Прайс-лист'!H146),ISBLANK('Прайс-лист'!J146)),"","х")</f>
        <v/>
      </c>
    </row>
    <row r="195" spans="1:7" x14ac:dyDescent="0.3">
      <c r="A195" s="119">
        <f>'Прайс-лист'!B147</f>
        <v>2228</v>
      </c>
      <c r="B195" s="408" t="str">
        <f>'Прайс-лист'!C147</f>
        <v>Водорослеед Ретикулятус GLO синий</v>
      </c>
      <c r="C195" s="121">
        <f>'Прайс-лист'!K147</f>
        <v>160</v>
      </c>
      <c r="D195" s="122">
        <f>'Прайс-лист'!H147</f>
        <v>0</v>
      </c>
      <c r="E195" s="123">
        <f>'Прайс-лист'!I147</f>
        <v>0</v>
      </c>
      <c r="F195" s="124">
        <f>'Прайс-лист'!J147</f>
        <v>0</v>
      </c>
      <c r="G195" s="302" t="str">
        <f>IF(AND(ISBLANK('Прайс-лист'!H147),ISBLANK('Прайс-лист'!J147)),"","х")</f>
        <v/>
      </c>
    </row>
    <row r="196" spans="1:7" x14ac:dyDescent="0.3">
      <c r="A196" s="119">
        <f>'Прайс-лист'!B148</f>
        <v>2265</v>
      </c>
      <c r="B196" s="408" t="str">
        <f>'Прайс-лист'!C148</f>
        <v>Водорослеед Ретикулятус GLO сиреневый</v>
      </c>
      <c r="C196" s="121">
        <f>'Прайс-лист'!K148</f>
        <v>160</v>
      </c>
      <c r="D196" s="122">
        <f>'Прайс-лист'!H148</f>
        <v>0</v>
      </c>
      <c r="E196" s="123">
        <f>'Прайс-лист'!I148</f>
        <v>0</v>
      </c>
      <c r="F196" s="124">
        <f>'Прайс-лист'!J148</f>
        <v>0</v>
      </c>
      <c r="G196" s="302" t="str">
        <f>IF(AND(ISBLANK('Прайс-лист'!H148),ISBLANK('Прайс-лист'!J148)),"","х")</f>
        <v/>
      </c>
    </row>
    <row r="197" spans="1:7" x14ac:dyDescent="0.3">
      <c r="A197" s="119">
        <f>'Прайс-лист'!B118</f>
        <v>2289</v>
      </c>
      <c r="B197" s="120" t="str">
        <f>'Прайс-лист'!C118</f>
        <v>Водорослеед Ретикулятус золотой</v>
      </c>
      <c r="C197" s="121">
        <f>'Прайс-лист'!K118</f>
        <v>120</v>
      </c>
      <c r="D197" s="122">
        <f>'Прайс-лист'!H118</f>
        <v>0</v>
      </c>
      <c r="E197" s="123">
        <f>'Прайс-лист'!I118</f>
        <v>0</v>
      </c>
      <c r="F197" s="124">
        <f>'Прайс-лист'!J118</f>
        <v>0</v>
      </c>
      <c r="G197" s="302" t="str">
        <f>IF(AND(ISBLANK('Прайс-лист'!H118),ISBLANK('Прайс-лист'!J118)),"","х")</f>
        <v/>
      </c>
    </row>
    <row r="198" spans="1:7" x14ac:dyDescent="0.3">
      <c r="A198" s="119">
        <f>'Прайс-лист'!B119</f>
        <v>288</v>
      </c>
      <c r="B198" s="120" t="str">
        <f>'Прайс-лист'!C119</f>
        <v>Водорослеед Сиамский</v>
      </c>
      <c r="C198" s="121">
        <f>'Прайс-лист'!K119</f>
        <v>120</v>
      </c>
      <c r="D198" s="122">
        <f>'Прайс-лист'!H119</f>
        <v>0</v>
      </c>
      <c r="E198" s="123">
        <f>'Прайс-лист'!I119</f>
        <v>0</v>
      </c>
      <c r="F198" s="124">
        <f>'Прайс-лист'!J119</f>
        <v>0</v>
      </c>
      <c r="G198" s="302" t="str">
        <f>IF(AND(ISBLANK('Прайс-лист'!H119),ISBLANK('Прайс-лист'!J119)),"","х")</f>
        <v/>
      </c>
    </row>
    <row r="199" spans="1:7" x14ac:dyDescent="0.3">
      <c r="A199" s="119" t="str">
        <f>'Прайс-лист'!B173</f>
        <v>.</v>
      </c>
      <c r="B199" s="120" t="str">
        <f>'Прайс-лист'!C173</f>
        <v>Вьюны</v>
      </c>
      <c r="C199" s="121">
        <f>'Прайс-лист'!K173</f>
        <v>0</v>
      </c>
      <c r="D199" s="122">
        <f>'Прайс-лист'!H173</f>
        <v>0</v>
      </c>
      <c r="E199" s="123">
        <f>'Прайс-лист'!I173</f>
        <v>0</v>
      </c>
      <c r="F199" s="124" t="str">
        <f>'Прайс-лист'!J173</f>
        <v>.</v>
      </c>
      <c r="G199" s="302"/>
    </row>
    <row r="200" spans="1:7" x14ac:dyDescent="0.3">
      <c r="A200" s="119">
        <f>'Прайс-лист'!B120</f>
        <v>239</v>
      </c>
      <c r="B200" s="120" t="str">
        <f>'Прайс-лист'!C120</f>
        <v>Гарра руфа</v>
      </c>
      <c r="C200" s="121">
        <f>'Прайс-лист'!K120</f>
        <v>120</v>
      </c>
      <c r="D200" s="122">
        <f>'Прайс-лист'!H120</f>
        <v>0</v>
      </c>
      <c r="E200" s="123">
        <f>'Прайс-лист'!I120</f>
        <v>0</v>
      </c>
      <c r="F200" s="124">
        <f>'Прайс-лист'!J120</f>
        <v>0</v>
      </c>
      <c r="G200" s="302" t="str">
        <f>IF(AND(ISBLANK('Прайс-лист'!H120),ISBLANK('Прайс-лист'!J120)),"","х")</f>
        <v/>
      </c>
    </row>
    <row r="201" spans="1:7" x14ac:dyDescent="0.3">
      <c r="A201" s="119">
        <f>'Прайс-лист'!B686</f>
        <v>1276</v>
      </c>
      <c r="B201" s="120" t="str">
        <f>'Прайс-лист'!C686</f>
        <v>Гастромизон</v>
      </c>
      <c r="C201" s="121">
        <f>'Прайс-лист'!K686</f>
        <v>290</v>
      </c>
      <c r="D201" s="122">
        <f>'Прайс-лист'!H686</f>
        <v>0</v>
      </c>
      <c r="E201" s="123">
        <f>'Прайс-лист'!I686</f>
        <v>0</v>
      </c>
      <c r="F201" s="124">
        <f>'Прайс-лист'!J686</f>
        <v>0</v>
      </c>
      <c r="G201" s="302" t="str">
        <f>IF(AND(ISBLANK('Прайс-лист'!H686),ISBLANK('Прайс-лист'!J686)),"","х")</f>
        <v/>
      </c>
    </row>
    <row r="202" spans="1:7" x14ac:dyDescent="0.3">
      <c r="A202" s="119">
        <f>'Прайс-лист'!B566</f>
        <v>446</v>
      </c>
      <c r="B202" s="120" t="str">
        <f>'Прайс-лист'!C566</f>
        <v>Геофагус суринамский</v>
      </c>
      <c r="C202" s="121">
        <f>'Прайс-лист'!K566</f>
        <v>255</v>
      </c>
      <c r="D202" s="122">
        <f>'Прайс-лист'!H566</f>
        <v>0</v>
      </c>
      <c r="E202" s="123">
        <f>'Прайс-лист'!I566</f>
        <v>0</v>
      </c>
      <c r="F202" s="124">
        <f>'Прайс-лист'!J566</f>
        <v>0</v>
      </c>
      <c r="G202" s="302" t="str">
        <f>IF(AND(ISBLANK('Прайс-лист'!H566),ISBLANK('Прайс-лист'!J566)),"","х")</f>
        <v/>
      </c>
    </row>
    <row r="203" spans="1:7" x14ac:dyDescent="0.3">
      <c r="A203" s="119">
        <f>'Прайс-лист'!B687</f>
        <v>433</v>
      </c>
      <c r="B203" s="120" t="str">
        <f>'Прайс-лист'!C687</f>
        <v>Гиринохейлус золотой</v>
      </c>
      <c r="C203" s="121">
        <f>'Прайс-лист'!K687</f>
        <v>120</v>
      </c>
      <c r="D203" s="122">
        <f>'Прайс-лист'!H687</f>
        <v>0</v>
      </c>
      <c r="E203" s="123">
        <f>'Прайс-лист'!I687</f>
        <v>0</v>
      </c>
      <c r="F203" s="124">
        <f>'Прайс-лист'!J687</f>
        <v>0</v>
      </c>
      <c r="G203" s="302" t="str">
        <f>IF(AND(ISBLANK('Прайс-лист'!H687),ISBLANK('Прайс-лист'!J687)),"","х")</f>
        <v/>
      </c>
    </row>
    <row r="204" spans="1:7" x14ac:dyDescent="0.3">
      <c r="A204" s="119">
        <f>'Прайс-лист'!B688</f>
        <v>618</v>
      </c>
      <c r="B204" s="120" t="str">
        <f>'Прайс-лист'!C688</f>
        <v>Гиринохейлус обыкновенный</v>
      </c>
      <c r="C204" s="121">
        <f>'Прайс-лист'!K688</f>
        <v>120</v>
      </c>
      <c r="D204" s="122">
        <f>'Прайс-лист'!H688</f>
        <v>0</v>
      </c>
      <c r="E204" s="123">
        <f>'Прайс-лист'!I688</f>
        <v>0</v>
      </c>
      <c r="F204" s="124">
        <f>'Прайс-лист'!J688</f>
        <v>0</v>
      </c>
      <c r="G204" s="302" t="str">
        <f>IF(AND(ISBLANK('Прайс-лист'!H688),ISBLANK('Прайс-лист'!J688)),"","х")</f>
        <v/>
      </c>
    </row>
    <row r="205" spans="1:7" x14ac:dyDescent="0.3">
      <c r="A205" s="119">
        <f>'Прайс-лист'!B689</f>
        <v>123</v>
      </c>
      <c r="B205" s="120" t="str">
        <f>'Прайс-лист'!C689</f>
        <v>Гиринохейлус чёрно-золотой</v>
      </c>
      <c r="C205" s="121">
        <f>'Прайс-лист'!K689</f>
        <v>120</v>
      </c>
      <c r="D205" s="122">
        <f>'Прайс-лист'!H689</f>
        <v>0</v>
      </c>
      <c r="E205" s="123">
        <f>'Прайс-лист'!I689</f>
        <v>0</v>
      </c>
      <c r="F205" s="124">
        <f>'Прайс-лист'!J689</f>
        <v>0</v>
      </c>
      <c r="G205" s="302" t="str">
        <f>IF(AND(ISBLANK('Прайс-лист'!H689),ISBLANK('Прайс-лист'!J689)),"","х")</f>
        <v/>
      </c>
    </row>
    <row r="206" spans="1:7" x14ac:dyDescent="0.3">
      <c r="A206" s="119">
        <f>'Прайс-лист'!B482</f>
        <v>162</v>
      </c>
      <c r="B206" s="120" t="str">
        <f>'Прайс-лист'!C482</f>
        <v>Глоссолепис</v>
      </c>
      <c r="C206" s="121">
        <f>'Прайс-лист'!K482</f>
        <v>290</v>
      </c>
      <c r="D206" s="122">
        <f>'Прайс-лист'!H482</f>
        <v>0</v>
      </c>
      <c r="E206" s="123">
        <f>'Прайс-лист'!I482</f>
        <v>0</v>
      </c>
      <c r="F206" s="124">
        <f>'Прайс-лист'!J482</f>
        <v>0</v>
      </c>
      <c r="G206" s="302" t="str">
        <f>IF(AND(ISBLANK('Прайс-лист'!H482),ISBLANK('Прайс-лист'!J482)),"","х")</f>
        <v/>
      </c>
    </row>
    <row r="207" spans="1:7" x14ac:dyDescent="0.3">
      <c r="A207" s="119">
        <f>'Прайс-лист'!B440</f>
        <v>195</v>
      </c>
      <c r="B207" s="120" t="str">
        <f>'Прайс-лист'!C440</f>
        <v>Грацилис Эритрозонус</v>
      </c>
      <c r="C207" s="121">
        <f>'Прайс-лист'!K440</f>
        <v>80</v>
      </c>
      <c r="D207" s="122">
        <f>'Прайс-лист'!H440</f>
        <v>0</v>
      </c>
      <c r="E207" s="123">
        <f>'Прайс-лист'!I440</f>
        <v>0</v>
      </c>
      <c r="F207" s="124">
        <f>'Прайс-лист'!J440</f>
        <v>0</v>
      </c>
      <c r="G207" s="302" t="str">
        <f>IF(AND(ISBLANK('Прайс-лист'!H440),ISBLANK('Прайс-лист'!J440)),"","х")</f>
        <v/>
      </c>
    </row>
    <row r="208" spans="1:7" x14ac:dyDescent="0.3">
      <c r="A208" s="119" t="str">
        <f>'Прайс-лист'!B186</f>
        <v>.</v>
      </c>
      <c r="B208" s="404" t="str">
        <f>'Прайс-лист'!C186</f>
        <v>Гуппи</v>
      </c>
      <c r="C208" s="121">
        <f>'Прайс-лист'!K186</f>
        <v>0</v>
      </c>
      <c r="D208" s="122">
        <f>'Прайс-лист'!H186</f>
        <v>0</v>
      </c>
      <c r="E208" s="123">
        <f>'Прайс-лист'!I186</f>
        <v>0</v>
      </c>
      <c r="F208" s="124" t="str">
        <f>'Прайс-лист'!J186</f>
        <v>.</v>
      </c>
      <c r="G208" s="302"/>
    </row>
    <row r="209" spans="1:7" x14ac:dyDescent="0.3">
      <c r="A209" s="119">
        <f>'Прайс-лист'!B193</f>
        <v>1750</v>
      </c>
      <c r="B209" s="408" t="str">
        <f>'Прайс-лист'!C193</f>
        <v>Гуппи белоснежный (самец)</v>
      </c>
      <c r="C209" s="121">
        <f>'Прайс-лист'!K193</f>
        <v>110</v>
      </c>
      <c r="D209" s="122">
        <f>'Прайс-лист'!H193</f>
        <v>0</v>
      </c>
      <c r="E209" s="123">
        <f>'Прайс-лист'!I193</f>
        <v>0</v>
      </c>
      <c r="F209" s="124">
        <f>'Прайс-лист'!J193</f>
        <v>0</v>
      </c>
      <c r="G209" s="302" t="str">
        <f>IF(AND(ISBLANK('Прайс-лист'!H193),ISBLANK('Прайс-лист'!J193)),"","х")</f>
        <v/>
      </c>
    </row>
    <row r="210" spans="1:7" x14ac:dyDescent="0.3">
      <c r="A210" s="119">
        <f>'Прайс-лист'!B194</f>
        <v>777</v>
      </c>
      <c r="B210" s="408" t="str">
        <f>'Прайс-лист'!C194</f>
        <v>Гуппи голубовато-чёрный золотой (самец)</v>
      </c>
      <c r="C210" s="121">
        <f>'Прайс-лист'!K194</f>
        <v>110</v>
      </c>
      <c r="D210" s="122">
        <f>'Прайс-лист'!H194</f>
        <v>0</v>
      </c>
      <c r="E210" s="123">
        <f>'Прайс-лист'!I194</f>
        <v>0</v>
      </c>
      <c r="F210" s="124">
        <f>'Прайс-лист'!J194</f>
        <v>0</v>
      </c>
      <c r="G210" s="302" t="str">
        <f>IF(AND(ISBLANK('Прайс-лист'!H194),ISBLANK('Прайс-лист'!J194)),"","х")</f>
        <v/>
      </c>
    </row>
    <row r="211" spans="1:7" x14ac:dyDescent="0.3">
      <c r="A211" s="119">
        <f>'Прайс-лист'!B195</f>
        <v>2081</v>
      </c>
      <c r="B211" s="120" t="str">
        <f>'Прайс-лист'!C195</f>
        <v>Гуппи Голубой (самец)</v>
      </c>
      <c r="C211" s="121">
        <f>'Прайс-лист'!K195</f>
        <v>110</v>
      </c>
      <c r="D211" s="122">
        <f>'Прайс-лист'!H195</f>
        <v>0</v>
      </c>
      <c r="E211" s="123">
        <f>'Прайс-лист'!I195</f>
        <v>0</v>
      </c>
      <c r="F211" s="124">
        <f>'Прайс-лист'!J195</f>
        <v>0</v>
      </c>
      <c r="G211" s="302" t="str">
        <f>IF(AND(ISBLANK('Прайс-лист'!H195),ISBLANK('Прайс-лист'!J195)),"","х")</f>
        <v/>
      </c>
    </row>
    <row r="212" spans="1:7" x14ac:dyDescent="0.3">
      <c r="A212" s="119">
        <f>'Прайс-лист'!B196</f>
        <v>2039</v>
      </c>
      <c r="B212" s="120" t="str">
        <f>'Прайс-лист'!C196</f>
        <v>Гуппи Голубой Двойной хвост (самец)</v>
      </c>
      <c r="C212" s="121">
        <f>'Прайс-лист'!K196</f>
        <v>110</v>
      </c>
      <c r="D212" s="122">
        <f>'Прайс-лист'!H196</f>
        <v>0</v>
      </c>
      <c r="E212" s="123">
        <f>'Прайс-лист'!I196</f>
        <v>0</v>
      </c>
      <c r="F212" s="124">
        <f>'Прайс-лист'!J196</f>
        <v>0</v>
      </c>
      <c r="G212" s="302" t="str">
        <f>IF(AND(ISBLANK('Прайс-лист'!H196),ISBLANK('Прайс-лист'!J196)),"","х")</f>
        <v/>
      </c>
    </row>
    <row r="213" spans="1:7" x14ac:dyDescent="0.3">
      <c r="A213" s="119">
        <f>'Прайс-лист'!B197</f>
        <v>1754</v>
      </c>
      <c r="B213" s="120" t="str">
        <f>'Прайс-лист'!C197</f>
        <v>Гуппи Дракон в смокинге (самец)</v>
      </c>
      <c r="C213" s="121">
        <f>'Прайс-лист'!K197</f>
        <v>110</v>
      </c>
      <c r="D213" s="122">
        <f>'Прайс-лист'!H197</f>
        <v>0</v>
      </c>
      <c r="E213" s="123">
        <f>'Прайс-лист'!I197</f>
        <v>0</v>
      </c>
      <c r="F213" s="124">
        <f>'Прайс-лист'!J197</f>
        <v>0</v>
      </c>
      <c r="G213" s="302" t="str">
        <f>IF(AND(ISBLANK('Прайс-лист'!H197),ISBLANK('Прайс-лист'!J197)),"","х")</f>
        <v/>
      </c>
    </row>
    <row r="214" spans="1:7" ht="15" customHeight="1" x14ac:dyDescent="0.3">
      <c r="A214" s="119">
        <f>'Прайс-лист'!B198</f>
        <v>776</v>
      </c>
      <c r="B214" s="120" t="str">
        <f>'Прайс-лист'!C198</f>
        <v>Гуппи жёлтый германский (самец)</v>
      </c>
      <c r="C214" s="121">
        <f>'Прайс-лист'!K198</f>
        <v>110</v>
      </c>
      <c r="D214" s="122">
        <f>'Прайс-лист'!H198</f>
        <v>0</v>
      </c>
      <c r="E214" s="123">
        <f>'Прайс-лист'!I198</f>
        <v>0</v>
      </c>
      <c r="F214" s="124">
        <f>'Прайс-лист'!J198</f>
        <v>0</v>
      </c>
      <c r="G214" s="302" t="str">
        <f>IF(AND(ISBLANK('Прайс-лист'!H198),ISBLANK('Прайс-лист'!J198)),"","х")</f>
        <v/>
      </c>
    </row>
    <row r="215" spans="1:7" x14ac:dyDescent="0.3">
      <c r="A215" s="119">
        <f>'Прайс-лист'!B199</f>
        <v>1982</v>
      </c>
      <c r="B215" s="120" t="str">
        <f>'Прайс-лист'!C199</f>
        <v>Гуппи Жёлтый Дракон (самец)</v>
      </c>
      <c r="C215" s="121">
        <f>'Прайс-лист'!K199</f>
        <v>110</v>
      </c>
      <c r="D215" s="122">
        <f>'Прайс-лист'!H199</f>
        <v>0</v>
      </c>
      <c r="E215" s="123">
        <f>'Прайс-лист'!I199</f>
        <v>0</v>
      </c>
      <c r="F215" s="124">
        <f>'Прайс-лист'!J199</f>
        <v>0</v>
      </c>
      <c r="G215" s="302" t="str">
        <f>IF(AND(ISBLANK('Прайс-лист'!H199),ISBLANK('Прайс-лист'!J199)),"","х")</f>
        <v/>
      </c>
    </row>
    <row r="216" spans="1:7" x14ac:dyDescent="0.3">
      <c r="A216" s="119">
        <f>'Прайс-лист'!B200</f>
        <v>902</v>
      </c>
      <c r="B216" s="408" t="str">
        <f>'Прайс-лист'!C200</f>
        <v>Гуппи зелёно-голубой розовохвостый (самец)</v>
      </c>
      <c r="C216" s="121">
        <f>'Прайс-лист'!K200</f>
        <v>110</v>
      </c>
      <c r="D216" s="122">
        <f>'Прайс-лист'!H200</f>
        <v>0</v>
      </c>
      <c r="E216" s="123">
        <f>'Прайс-лист'!I200</f>
        <v>0</v>
      </c>
      <c r="F216" s="124">
        <f>'Прайс-лист'!J200</f>
        <v>0</v>
      </c>
      <c r="G216" s="302" t="str">
        <f>IF(AND(ISBLANK('Прайс-лист'!H200),ISBLANK('Прайс-лист'!J200)),"","х")</f>
        <v/>
      </c>
    </row>
    <row r="217" spans="1:7" x14ac:dyDescent="0.3">
      <c r="A217" s="119">
        <f>'Прайс-лист'!B189</f>
        <v>2248</v>
      </c>
      <c r="B217" s="408" t="str">
        <f>'Прайс-лист'!C189</f>
        <v>Гуппи зелёный изумруд самец (Москва)</v>
      </c>
      <c r="C217" s="121">
        <f>'Прайс-лист'!K189</f>
        <v>100</v>
      </c>
      <c r="D217" s="122">
        <f>'Прайс-лист'!H189</f>
        <v>0</v>
      </c>
      <c r="E217" s="123">
        <f>'Прайс-лист'!I189</f>
        <v>0</v>
      </c>
      <c r="F217" s="124">
        <f>'Прайс-лист'!J189</f>
        <v>0</v>
      </c>
      <c r="G217" s="302" t="str">
        <f>IF(AND(ISBLANK('Прайс-лист'!H189),ISBLANK('Прайс-лист'!J189)),"","х")</f>
        <v/>
      </c>
    </row>
    <row r="218" spans="1:7" x14ac:dyDescent="0.3">
      <c r="A218" s="119">
        <f>'Прайс-лист'!B201</f>
        <v>2016</v>
      </c>
      <c r="B218" s="408" t="str">
        <f>'Прайс-лист'!C201</f>
        <v>Гуппи Зелёный Павлин (самец)</v>
      </c>
      <c r="C218" s="121">
        <f>'Прайс-лист'!K201</f>
        <v>110</v>
      </c>
      <c r="D218" s="122">
        <f>'Прайс-лист'!H201</f>
        <v>0</v>
      </c>
      <c r="E218" s="123">
        <f>'Прайс-лист'!I201</f>
        <v>0</v>
      </c>
      <c r="F218" s="124">
        <f>'Прайс-лист'!J201</f>
        <v>0</v>
      </c>
      <c r="G218" s="302" t="str">
        <f>IF(AND(ISBLANK('Прайс-лист'!H201),ISBLANK('Прайс-лист'!J201)),"","х")</f>
        <v/>
      </c>
    </row>
    <row r="219" spans="1:7" x14ac:dyDescent="0.3">
      <c r="A219" s="119">
        <f>'Прайс-лист'!B202</f>
        <v>2101</v>
      </c>
      <c r="B219" s="408" t="str">
        <f>'Прайс-лист'!C202</f>
        <v>Гуппи Золотая голова синий хвост (самец)</v>
      </c>
      <c r="C219" s="121">
        <f>'Прайс-лист'!K202</f>
        <v>110</v>
      </c>
      <c r="D219" s="122">
        <f>'Прайс-лист'!H202</f>
        <v>0</v>
      </c>
      <c r="E219" s="123">
        <f>'Прайс-лист'!I202</f>
        <v>0</v>
      </c>
      <c r="F219" s="124">
        <f>'Прайс-лист'!J202</f>
        <v>0</v>
      </c>
      <c r="G219" s="302" t="str">
        <f>IF(AND(ISBLANK('Прайс-лист'!H202),ISBLANK('Прайс-лист'!J202)),"","х")</f>
        <v/>
      </c>
    </row>
    <row r="220" spans="1:7" x14ac:dyDescent="0.3">
      <c r="A220" s="119">
        <f>'Прайс-лист'!B203</f>
        <v>1990</v>
      </c>
      <c r="B220" s="120" t="str">
        <f>'Прайс-лист'!C203</f>
        <v>Гуппи золотой пятнистый (самец)</v>
      </c>
      <c r="C220" s="121">
        <f>'Прайс-лист'!K203</f>
        <v>110</v>
      </c>
      <c r="D220" s="122">
        <f>'Прайс-лист'!H203</f>
        <v>0</v>
      </c>
      <c r="E220" s="123">
        <f>'Прайс-лист'!I203</f>
        <v>0</v>
      </c>
      <c r="F220" s="124">
        <f>'Прайс-лист'!J203</f>
        <v>0</v>
      </c>
      <c r="G220" s="302" t="str">
        <f>IF(AND(ISBLANK('Прайс-лист'!H203),ISBLANK('Прайс-лист'!J203)),"","х")</f>
        <v/>
      </c>
    </row>
    <row r="221" spans="1:7" ht="15" customHeight="1" x14ac:dyDescent="0.3">
      <c r="A221" s="119">
        <f>'Прайс-лист'!B204</f>
        <v>2049</v>
      </c>
      <c r="B221" s="120" t="str">
        <f>'Прайс-лист'!C204</f>
        <v>Гуппи кобра Ананас (самец)</v>
      </c>
      <c r="C221" s="121">
        <f>'Прайс-лист'!K204</f>
        <v>110</v>
      </c>
      <c r="D221" s="122">
        <f>'Прайс-лист'!H204</f>
        <v>0</v>
      </c>
      <c r="E221" s="123">
        <f>'Прайс-лист'!I204</f>
        <v>0</v>
      </c>
      <c r="F221" s="124">
        <f>'Прайс-лист'!J204</f>
        <v>0</v>
      </c>
      <c r="G221" s="302" t="str">
        <f>IF(AND(ISBLANK('Прайс-лист'!H204),ISBLANK('Прайс-лист'!J204)),"","х")</f>
        <v/>
      </c>
    </row>
    <row r="222" spans="1:7" x14ac:dyDescent="0.3">
      <c r="A222" s="119">
        <f>'Прайс-лист'!B205</f>
        <v>1989</v>
      </c>
      <c r="B222" s="120" t="str">
        <f>'Прайс-лист'!C205</f>
        <v>Гуппи кобра Бонистор (самец)</v>
      </c>
      <c r="C222" s="121">
        <f>'Прайс-лист'!K205</f>
        <v>110</v>
      </c>
      <c r="D222" s="122">
        <f>'Прайс-лист'!H205</f>
        <v>0</v>
      </c>
      <c r="E222" s="123">
        <f>'Прайс-лист'!I205</f>
        <v>0</v>
      </c>
      <c r="F222" s="124">
        <f>'Прайс-лист'!J205</f>
        <v>0</v>
      </c>
      <c r="G222" s="302" t="str">
        <f>IF(AND(ISBLANK('Прайс-лист'!H205),ISBLANK('Прайс-лист'!J205)),"","х")</f>
        <v/>
      </c>
    </row>
    <row r="223" spans="1:7" x14ac:dyDescent="0.3">
      <c r="A223" s="119">
        <f>'Прайс-лист'!B206</f>
        <v>691</v>
      </c>
      <c r="B223" s="120" t="str">
        <f>'Прайс-лист'!C206</f>
        <v>Гуппи кобра жёлто-золотая (самец)</v>
      </c>
      <c r="C223" s="121">
        <f>'Прайс-лист'!K206</f>
        <v>110</v>
      </c>
      <c r="D223" s="122">
        <f>'Прайс-лист'!H206</f>
        <v>0</v>
      </c>
      <c r="E223" s="123">
        <f>'Прайс-лист'!I206</f>
        <v>0</v>
      </c>
      <c r="F223" s="124">
        <f>'Прайс-лист'!J206</f>
        <v>0</v>
      </c>
      <c r="G223" s="302" t="str">
        <f>IF(AND(ISBLANK('Прайс-лист'!H206),ISBLANK('Прайс-лист'!J206)),"","х")</f>
        <v/>
      </c>
    </row>
    <row r="224" spans="1:7" x14ac:dyDescent="0.3">
      <c r="A224" s="119">
        <f>'Прайс-лист'!B207</f>
        <v>703</v>
      </c>
      <c r="B224" s="120" t="str">
        <f>'Прайс-лист'!C207</f>
        <v>Гуппи кобра зелёная (самец)</v>
      </c>
      <c r="C224" s="121">
        <f>'Прайс-лист'!K207</f>
        <v>110</v>
      </c>
      <c r="D224" s="122">
        <f>'Прайс-лист'!H207</f>
        <v>0</v>
      </c>
      <c r="E224" s="123">
        <f>'Прайс-лист'!I207</f>
        <v>0</v>
      </c>
      <c r="F224" s="124">
        <f>'Прайс-лист'!J207</f>
        <v>0</v>
      </c>
      <c r="G224" s="302" t="str">
        <f>IF(AND(ISBLANK('Прайс-лист'!H207),ISBLANK('Прайс-лист'!J207)),"","х")</f>
        <v/>
      </c>
    </row>
    <row r="225" spans="1:7" x14ac:dyDescent="0.3">
      <c r="A225" s="119">
        <f>'Прайс-лист'!B208</f>
        <v>765</v>
      </c>
      <c r="B225" s="408" t="str">
        <f>'Прайс-лист'!C208</f>
        <v>Гуппи кобра зелёная металл. голова (самец)</v>
      </c>
      <c r="C225" s="121">
        <f>'Прайс-лист'!K208</f>
        <v>110</v>
      </c>
      <c r="D225" s="122">
        <f>'Прайс-лист'!H208</f>
        <v>0</v>
      </c>
      <c r="E225" s="123">
        <f>'Прайс-лист'!I208</f>
        <v>0</v>
      </c>
      <c r="F225" s="124">
        <f>'Прайс-лист'!J208</f>
        <v>0</v>
      </c>
      <c r="G225" s="302" t="str">
        <f>IF(AND(ISBLANK('Прайс-лист'!H208),ISBLANK('Прайс-лист'!J208)),"","х")</f>
        <v/>
      </c>
    </row>
    <row r="226" spans="1:7" x14ac:dyDescent="0.3">
      <c r="A226" s="119">
        <f>'Прайс-лист'!B209</f>
        <v>1751</v>
      </c>
      <c r="B226" s="120" t="str">
        <f>'Прайс-лист'!C209</f>
        <v>Гуппи кобра зелёная трава (самец)</v>
      </c>
      <c r="C226" s="121">
        <f>'Прайс-лист'!K209</f>
        <v>110</v>
      </c>
      <c r="D226" s="122">
        <f>'Прайс-лист'!H209</f>
        <v>0</v>
      </c>
      <c r="E226" s="123">
        <f>'Прайс-лист'!I209</f>
        <v>0</v>
      </c>
      <c r="F226" s="124">
        <f>'Прайс-лист'!J209</f>
        <v>0</v>
      </c>
      <c r="G226" s="302" t="str">
        <f>IF(AND(ISBLANK('Прайс-лист'!H209),ISBLANK('Прайс-лист'!J209)),"","х")</f>
        <v/>
      </c>
    </row>
    <row r="227" spans="1:7" x14ac:dyDescent="0.3">
      <c r="A227" s="119">
        <f>'Прайс-лист'!B210</f>
        <v>1866</v>
      </c>
      <c r="B227" s="120" t="str">
        <f>'Прайс-лист'!C210</f>
        <v>Гуппи кобра красивая (самец)</v>
      </c>
      <c r="C227" s="121">
        <f>'Прайс-лист'!K210</f>
        <v>110</v>
      </c>
      <c r="D227" s="122">
        <f>'Прайс-лист'!H210</f>
        <v>0</v>
      </c>
      <c r="E227" s="123">
        <f>'Прайс-лист'!I210</f>
        <v>0</v>
      </c>
      <c r="F227" s="124">
        <f>'Прайс-лист'!J210</f>
        <v>0</v>
      </c>
      <c r="G227" s="302" t="str">
        <f>IF(AND(ISBLANK('Прайс-лист'!H210),ISBLANK('Прайс-лист'!J210)),"","х")</f>
        <v/>
      </c>
    </row>
    <row r="228" spans="1:7" x14ac:dyDescent="0.3">
      <c r="A228" s="119">
        <f>'Прайс-лист'!B211</f>
        <v>692</v>
      </c>
      <c r="B228" s="120" t="str">
        <f>'Прайс-лист'!C211</f>
        <v>Гуппи кобра красная (самец)</v>
      </c>
      <c r="C228" s="121">
        <f>'Прайс-лист'!K211</f>
        <v>110</v>
      </c>
      <c r="D228" s="122">
        <f>'Прайс-лист'!H211</f>
        <v>0</v>
      </c>
      <c r="E228" s="123">
        <f>'Прайс-лист'!I211</f>
        <v>0</v>
      </c>
      <c r="F228" s="124">
        <f>'Прайс-лист'!J211</f>
        <v>0</v>
      </c>
      <c r="G228" s="302" t="str">
        <f>IF(AND(ISBLANK('Прайс-лист'!H211),ISBLANK('Прайс-лист'!J211)),"","х")</f>
        <v/>
      </c>
    </row>
    <row r="229" spans="1:7" x14ac:dyDescent="0.3">
      <c r="A229" s="119">
        <f>'Прайс-лист'!B212</f>
        <v>639</v>
      </c>
      <c r="B229" s="120" t="str">
        <f>'Прайс-лист'!C212</f>
        <v>Гуппи кобра красный блондин (самец)</v>
      </c>
      <c r="C229" s="121">
        <f>'Прайс-лист'!K212</f>
        <v>110</v>
      </c>
      <c r="D229" s="122">
        <f>'Прайс-лист'!H212</f>
        <v>0</v>
      </c>
      <c r="E229" s="123">
        <f>'Прайс-лист'!I212</f>
        <v>0</v>
      </c>
      <c r="F229" s="124">
        <f>'Прайс-лист'!J212</f>
        <v>0</v>
      </c>
      <c r="G229" s="302" t="str">
        <f>IF(AND(ISBLANK('Прайс-лист'!H212),ISBLANK('Прайс-лист'!J212)),"","х")</f>
        <v/>
      </c>
    </row>
    <row r="230" spans="1:7" x14ac:dyDescent="0.3">
      <c r="A230" s="119">
        <f>'Прайс-лист'!B213</f>
        <v>1871</v>
      </c>
      <c r="B230" s="120" t="str">
        <f>'Прайс-лист'!C213</f>
        <v>Гуппи кобра сансет (самец)</v>
      </c>
      <c r="C230" s="121">
        <f>'Прайс-лист'!K213</f>
        <v>110</v>
      </c>
      <c r="D230" s="122">
        <f>'Прайс-лист'!H213</f>
        <v>0</v>
      </c>
      <c r="E230" s="123">
        <f>'Прайс-лист'!I213</f>
        <v>0</v>
      </c>
      <c r="F230" s="124">
        <f>'Прайс-лист'!J213</f>
        <v>0</v>
      </c>
      <c r="G230" s="302" t="str">
        <f>IF(AND(ISBLANK('Прайс-лист'!H213),ISBLANK('Прайс-лист'!J213)),"","х")</f>
        <v/>
      </c>
    </row>
    <row r="231" spans="1:7" x14ac:dyDescent="0.3">
      <c r="A231" s="119">
        <f>'Прайс-лист'!B214</f>
        <v>2013</v>
      </c>
      <c r="B231" s="120" t="str">
        <f>'Прайс-лист'!C214</f>
        <v>Гуппи кобра светящаяся (самец)</v>
      </c>
      <c r="C231" s="121">
        <f>'Прайс-лист'!K214</f>
        <v>110</v>
      </c>
      <c r="D231" s="122">
        <f>'Прайс-лист'!H214</f>
        <v>0</v>
      </c>
      <c r="E231" s="123">
        <f>'Прайс-лист'!I214</f>
        <v>0</v>
      </c>
      <c r="F231" s="124">
        <f>'Прайс-лист'!J214</f>
        <v>0</v>
      </c>
      <c r="G231" s="302" t="str">
        <f>IF(AND(ISBLANK('Прайс-лист'!H214),ISBLANK('Прайс-лист'!J214)),"","х")</f>
        <v/>
      </c>
    </row>
    <row r="232" spans="1:7" x14ac:dyDescent="0.3">
      <c r="A232" s="119">
        <f>'Прайс-лист'!B215</f>
        <v>901</v>
      </c>
      <c r="B232" s="120" t="str">
        <f>'Прайс-лист'!C215</f>
        <v>Гуппи кобра синяя (самец)</v>
      </c>
      <c r="C232" s="121">
        <f>'Прайс-лист'!K215</f>
        <v>110</v>
      </c>
      <c r="D232" s="122">
        <f>'Прайс-лист'!H215</f>
        <v>0</v>
      </c>
      <c r="E232" s="123">
        <f>'Прайс-лист'!I215</f>
        <v>0</v>
      </c>
      <c r="F232" s="124">
        <f>'Прайс-лист'!J215</f>
        <v>0</v>
      </c>
      <c r="G232" s="302" t="str">
        <f>IF(AND(ISBLANK('Прайс-лист'!H215),ISBLANK('Прайс-лист'!J215)),"","х")</f>
        <v/>
      </c>
    </row>
    <row r="233" spans="1:7" x14ac:dyDescent="0.3">
      <c r="A233" s="119">
        <f>'Прайс-лист'!B216</f>
        <v>1937</v>
      </c>
      <c r="B233" s="120" t="str">
        <f>'Прайс-лист'!C216</f>
        <v>Гуппи коронохвостый лира (самец)</v>
      </c>
      <c r="C233" s="121">
        <f>'Прайс-лист'!K216</f>
        <v>110</v>
      </c>
      <c r="D233" s="122">
        <f>'Прайс-лист'!H216</f>
        <v>0</v>
      </c>
      <c r="E233" s="123">
        <f>'Прайс-лист'!I216</f>
        <v>0</v>
      </c>
      <c r="F233" s="124">
        <f>'Прайс-лист'!J216</f>
        <v>0</v>
      </c>
      <c r="G233" s="302" t="str">
        <f>IF(AND(ISBLANK('Прайс-лист'!H216),ISBLANK('Прайс-лист'!J216)),"","х")</f>
        <v/>
      </c>
    </row>
    <row r="234" spans="1:7" x14ac:dyDescent="0.3">
      <c r="A234" s="119">
        <f>'Прайс-лист'!B217</f>
        <v>1870</v>
      </c>
      <c r="B234" s="120" t="str">
        <f>'Прайс-лист'!C217</f>
        <v>Гуппи красивый (самец)</v>
      </c>
      <c r="C234" s="121">
        <f>'Прайс-лист'!K217</f>
        <v>110</v>
      </c>
      <c r="D234" s="122">
        <f>'Прайс-лист'!H217</f>
        <v>0</v>
      </c>
      <c r="E234" s="123">
        <f>'Прайс-лист'!I217</f>
        <v>0</v>
      </c>
      <c r="F234" s="124">
        <f>'Прайс-лист'!J217</f>
        <v>0</v>
      </c>
      <c r="G234" s="302" t="str">
        <f>IF(AND(ISBLANK('Прайс-лист'!H217),ISBLANK('Прайс-лист'!J217)),"","х")</f>
        <v/>
      </c>
    </row>
    <row r="235" spans="1:7" x14ac:dyDescent="0.3">
      <c r="A235" s="119">
        <f>'Прайс-лист'!B190</f>
        <v>2247</v>
      </c>
      <c r="B235" s="408" t="str">
        <f>'Прайс-лист'!C190</f>
        <v>Гуппи красные губы самец (Москва)</v>
      </c>
      <c r="C235" s="121">
        <f>'Прайс-лист'!K190</f>
        <v>100</v>
      </c>
      <c r="D235" s="122">
        <f>'Прайс-лист'!H190</f>
        <v>0</v>
      </c>
      <c r="E235" s="123">
        <f>'Прайс-лист'!I190</f>
        <v>0</v>
      </c>
      <c r="F235" s="124">
        <f>'Прайс-лист'!J190</f>
        <v>0</v>
      </c>
      <c r="G235" s="302" t="str">
        <f>IF(AND(ISBLANK('Прайс-лист'!H190),ISBLANK('Прайс-лист'!J190)),"","х")</f>
        <v/>
      </c>
    </row>
    <row r="236" spans="1:7" x14ac:dyDescent="0.3">
      <c r="A236" s="119">
        <f>'Прайс-лист'!B218</f>
        <v>1749</v>
      </c>
      <c r="B236" s="120" t="str">
        <f>'Прайс-лист'!C218</f>
        <v>Гуппи красный (самец)</v>
      </c>
      <c r="C236" s="121">
        <f>'Прайс-лист'!K218</f>
        <v>110</v>
      </c>
      <c r="D236" s="122">
        <f>'Прайс-лист'!H218</f>
        <v>0</v>
      </c>
      <c r="E236" s="123">
        <f>'Прайс-лист'!I218</f>
        <v>0</v>
      </c>
      <c r="F236" s="124">
        <f>'Прайс-лист'!J218</f>
        <v>0</v>
      </c>
      <c r="G236" s="302" t="str">
        <f>IF(AND(ISBLANK('Прайс-лист'!H218),ISBLANK('Прайс-лист'!J218)),"","х")</f>
        <v/>
      </c>
    </row>
    <row r="237" spans="1:7" x14ac:dyDescent="0.3">
      <c r="A237" s="119">
        <f>'Прайс-лист'!B219</f>
        <v>554</v>
      </c>
      <c r="B237" s="120" t="str">
        <f>'Прайс-лист'!C219</f>
        <v>Гуппи красный блондин (самец)</v>
      </c>
      <c r="C237" s="121">
        <f>'Прайс-лист'!K219</f>
        <v>110</v>
      </c>
      <c r="D237" s="122">
        <f>'Прайс-лист'!H219</f>
        <v>0</v>
      </c>
      <c r="E237" s="123">
        <f>'Прайс-лист'!I219</f>
        <v>0</v>
      </c>
      <c r="F237" s="124">
        <f>'Прайс-лист'!J219</f>
        <v>0</v>
      </c>
      <c r="G237" s="302" t="str">
        <f>IF(AND(ISBLANK('Прайс-лист'!H219),ISBLANK('Прайс-лист'!J219)),"","х")</f>
        <v/>
      </c>
    </row>
    <row r="238" spans="1:7" x14ac:dyDescent="0.3">
      <c r="A238" s="119">
        <f>'Прайс-лист'!B220</f>
        <v>2017</v>
      </c>
      <c r="B238" s="120" t="str">
        <f>'Прайс-лист'!C220</f>
        <v>Гуппи Красный Дракон (самец)</v>
      </c>
      <c r="C238" s="121">
        <f>'Прайс-лист'!K220</f>
        <v>110</v>
      </c>
      <c r="D238" s="122">
        <f>'Прайс-лист'!H220</f>
        <v>0</v>
      </c>
      <c r="E238" s="123">
        <f>'Прайс-лист'!I220</f>
        <v>0</v>
      </c>
      <c r="F238" s="124">
        <f>'Прайс-лист'!J220</f>
        <v>0</v>
      </c>
      <c r="G238" s="302" t="str">
        <f>IF(AND(ISBLANK('Прайс-лист'!H220),ISBLANK('Прайс-лист'!J220)),"","х")</f>
        <v/>
      </c>
    </row>
    <row r="239" spans="1:7" x14ac:dyDescent="0.3">
      <c r="A239" s="119">
        <f>'Прайс-лист'!B221</f>
        <v>613</v>
      </c>
      <c r="B239" s="120" t="str">
        <f>'Прайс-лист'!C221</f>
        <v>Гуппи красный коралл (самец)</v>
      </c>
      <c r="C239" s="121">
        <f>'Прайс-лист'!K221</f>
        <v>110</v>
      </c>
      <c r="D239" s="122">
        <f>'Прайс-лист'!H221</f>
        <v>0</v>
      </c>
      <c r="E239" s="123">
        <f>'Прайс-лист'!I221</f>
        <v>0</v>
      </c>
      <c r="F239" s="124">
        <f>'Прайс-лист'!J221</f>
        <v>0</v>
      </c>
      <c r="G239" s="302" t="str">
        <f>IF(AND(ISBLANK('Прайс-лист'!H221),ISBLANK('Прайс-лист'!J221)),"","х")</f>
        <v/>
      </c>
    </row>
    <row r="240" spans="1:7" x14ac:dyDescent="0.3">
      <c r="A240" s="119">
        <f>'Прайс-лист'!B222</f>
        <v>1966</v>
      </c>
      <c r="B240" s="120" t="str">
        <f>'Прайс-лист'!C222</f>
        <v>Гуппи Лазерный луч (самец)</v>
      </c>
      <c r="C240" s="121">
        <f>'Прайс-лист'!K222</f>
        <v>110</v>
      </c>
      <c r="D240" s="122">
        <f>'Прайс-лист'!H222</f>
        <v>0</v>
      </c>
      <c r="E240" s="123">
        <f>'Прайс-лист'!I222</f>
        <v>0</v>
      </c>
      <c r="F240" s="124">
        <f>'Прайс-лист'!J222</f>
        <v>0</v>
      </c>
      <c r="G240" s="302" t="str">
        <f>IF(AND(ISBLANK('Прайс-лист'!H222),ISBLANK('Прайс-лист'!J222)),"","х")</f>
        <v/>
      </c>
    </row>
    <row r="241" spans="1:7" x14ac:dyDescent="0.3">
      <c r="A241" s="119">
        <f>'Прайс-лист'!B223</f>
        <v>1991</v>
      </c>
      <c r="B241" s="120" t="str">
        <f>'Прайс-лист'!C223</f>
        <v>Гуппи Леопард (самец)</v>
      </c>
      <c r="C241" s="121">
        <f>'Прайс-лист'!K223</f>
        <v>110</v>
      </c>
      <c r="D241" s="122">
        <f>'Прайс-лист'!H223</f>
        <v>0</v>
      </c>
      <c r="E241" s="123">
        <f>'Прайс-лист'!I223</f>
        <v>0</v>
      </c>
      <c r="F241" s="124">
        <f>'Прайс-лист'!J223</f>
        <v>0</v>
      </c>
      <c r="G241" s="302" t="str">
        <f>IF(AND(ISBLANK('Прайс-лист'!H223),ISBLANK('Прайс-лист'!J223)),"","х")</f>
        <v/>
      </c>
    </row>
    <row r="242" spans="1:7" x14ac:dyDescent="0.3">
      <c r="A242" s="119">
        <f>'Прайс-лист'!B224</f>
        <v>1905</v>
      </c>
      <c r="B242" s="120" t="str">
        <f>'Прайс-лист'!C224</f>
        <v>Гуппи лимонно-жёлтый (самец)</v>
      </c>
      <c r="C242" s="121">
        <f>'Прайс-лист'!K224</f>
        <v>110</v>
      </c>
      <c r="D242" s="122">
        <f>'Прайс-лист'!H224</f>
        <v>0</v>
      </c>
      <c r="E242" s="123">
        <f>'Прайс-лист'!I224</f>
        <v>0</v>
      </c>
      <c r="F242" s="124">
        <f>'Прайс-лист'!J224</f>
        <v>0</v>
      </c>
      <c r="G242" s="302" t="str">
        <f>IF(AND(ISBLANK('Прайс-лист'!H224),ISBLANK('Прайс-лист'!J224)),"","х")</f>
        <v/>
      </c>
    </row>
    <row r="243" spans="1:7" x14ac:dyDescent="0.3">
      <c r="A243" s="119">
        <f>'Прайс-лист'!B225</f>
        <v>1869</v>
      </c>
      <c r="B243" s="120" t="str">
        <f>'Прайс-лист'!C225</f>
        <v>Гуппи люминесцент (самец)</v>
      </c>
      <c r="C243" s="121">
        <f>'Прайс-лист'!K225</f>
        <v>110</v>
      </c>
      <c r="D243" s="122">
        <f>'Прайс-лист'!H225</f>
        <v>0</v>
      </c>
      <c r="E243" s="123">
        <f>'Прайс-лист'!I225</f>
        <v>0</v>
      </c>
      <c r="F243" s="124">
        <f>'Прайс-лист'!J225</f>
        <v>0</v>
      </c>
      <c r="G243" s="302" t="str">
        <f>IF(AND(ISBLANK('Прайс-лист'!H225),ISBLANK('Прайс-лист'!J225)),"","х")</f>
        <v/>
      </c>
    </row>
    <row r="244" spans="1:7" x14ac:dyDescent="0.3">
      <c r="A244" s="119">
        <f>'Прайс-лист'!B226</f>
        <v>1868</v>
      </c>
      <c r="B244" s="120" t="str">
        <f>'Прайс-лист'!C226</f>
        <v>Гуппи металлик красный (самец)</v>
      </c>
      <c r="C244" s="121">
        <f>'Прайс-лист'!K226</f>
        <v>110</v>
      </c>
      <c r="D244" s="122">
        <f>'Прайс-лист'!H226</f>
        <v>0</v>
      </c>
      <c r="E244" s="123">
        <f>'Прайс-лист'!I226</f>
        <v>0</v>
      </c>
      <c r="F244" s="124">
        <f>'Прайс-лист'!J226</f>
        <v>0</v>
      </c>
      <c r="G244" s="302" t="str">
        <f>IF(AND(ISBLANK('Прайс-лист'!H226),ISBLANK('Прайс-лист'!J226)),"","х")</f>
        <v/>
      </c>
    </row>
    <row r="245" spans="1:7" x14ac:dyDescent="0.3">
      <c r="A245" s="119">
        <f>'Прайс-лист'!B227</f>
        <v>1993</v>
      </c>
      <c r="B245" s="120" t="str">
        <f>'Прайс-лист'!C227</f>
        <v>Гуппи металлик розовый (самец)</v>
      </c>
      <c r="C245" s="121">
        <f>'Прайс-лист'!K227</f>
        <v>110</v>
      </c>
      <c r="D245" s="122">
        <f>'Прайс-лист'!H227</f>
        <v>0</v>
      </c>
      <c r="E245" s="123">
        <f>'Прайс-лист'!I227</f>
        <v>0</v>
      </c>
      <c r="F245" s="124">
        <f>'Прайс-лист'!J227</f>
        <v>0</v>
      </c>
      <c r="G245" s="302" t="str">
        <f>IF(AND(ISBLANK('Прайс-лист'!H227),ISBLANK('Прайс-лист'!J227)),"","х")</f>
        <v/>
      </c>
    </row>
    <row r="246" spans="1:7" x14ac:dyDescent="0.3">
      <c r="A246" s="119">
        <f>'Прайс-лист'!B228</f>
        <v>1752</v>
      </c>
      <c r="B246" s="408" t="str">
        <f>'Прайс-лист'!C228</f>
        <v>Гуппи микариф жёлто-золотой (самец)</v>
      </c>
      <c r="C246" s="121">
        <f>'Прайс-лист'!K228</f>
        <v>110</v>
      </c>
      <c r="D246" s="122">
        <f>'Прайс-лист'!H228</f>
        <v>0</v>
      </c>
      <c r="E246" s="123">
        <f>'Прайс-лист'!I228</f>
        <v>0</v>
      </c>
      <c r="F246" s="124">
        <f>'Прайс-лист'!J228</f>
        <v>0</v>
      </c>
      <c r="G246" s="302" t="str">
        <f>IF(AND(ISBLANK('Прайс-лист'!H228),ISBLANK('Прайс-лист'!J228)),"","х")</f>
        <v/>
      </c>
    </row>
    <row r="247" spans="1:7" x14ac:dyDescent="0.3">
      <c r="A247" s="119">
        <f>'Прайс-лист'!B229</f>
        <v>550</v>
      </c>
      <c r="B247" s="408" t="str">
        <f>'Прайс-лист'!C229</f>
        <v>Гуппи микариф жёлтый (самец)</v>
      </c>
      <c r="C247" s="121">
        <f>'Прайс-лист'!K229</f>
        <v>110</v>
      </c>
      <c r="D247" s="122">
        <f>'Прайс-лист'!H229</f>
        <v>0</v>
      </c>
      <c r="E247" s="123">
        <f>'Прайс-лист'!I229</f>
        <v>0</v>
      </c>
      <c r="F247" s="124">
        <f>'Прайс-лист'!J229</f>
        <v>0</v>
      </c>
      <c r="G247" s="302" t="str">
        <f>IF(AND(ISBLANK('Прайс-лист'!H229),ISBLANK('Прайс-лист'!J229)),"","х")</f>
        <v/>
      </c>
    </row>
    <row r="248" spans="1:7" x14ac:dyDescent="0.3">
      <c r="A248" s="119">
        <f>'Прайс-лист'!B230</f>
        <v>555</v>
      </c>
      <c r="B248" s="408" t="str">
        <f>'Прайс-лист'!C230</f>
        <v>Гуппи микариф сансет (самец)</v>
      </c>
      <c r="C248" s="121">
        <f>'Прайс-лист'!K230</f>
        <v>110</v>
      </c>
      <c r="D248" s="122">
        <f>'Прайс-лист'!H230</f>
        <v>0</v>
      </c>
      <c r="E248" s="123">
        <f>'Прайс-лист'!I230</f>
        <v>0</v>
      </c>
      <c r="F248" s="124">
        <f>'Прайс-лист'!J230</f>
        <v>0</v>
      </c>
      <c r="G248" s="302" t="str">
        <f>IF(AND(ISBLANK('Прайс-лист'!H230),ISBLANK('Прайс-лист'!J230)),"","х")</f>
        <v/>
      </c>
    </row>
    <row r="249" spans="1:7" x14ac:dyDescent="0.3">
      <c r="A249" s="119">
        <f>'Прайс-лист'!B231</f>
        <v>989</v>
      </c>
      <c r="B249" s="408" t="str">
        <f>'Прайс-лист'!C231</f>
        <v>Гуппи мозаика голубая (самец)</v>
      </c>
      <c r="C249" s="121">
        <f>'Прайс-лист'!K231</f>
        <v>110</v>
      </c>
      <c r="D249" s="122">
        <f>'Прайс-лист'!H231</f>
        <v>0</v>
      </c>
      <c r="E249" s="123">
        <f>'Прайс-лист'!I231</f>
        <v>0</v>
      </c>
      <c r="F249" s="124">
        <f>'Прайс-лист'!J231</f>
        <v>0</v>
      </c>
      <c r="G249" s="302" t="str">
        <f>IF(AND(ISBLANK('Прайс-лист'!H231),ISBLANK('Прайс-лист'!J231)),"","х")</f>
        <v/>
      </c>
    </row>
    <row r="250" spans="1:7" x14ac:dyDescent="0.3">
      <c r="A250" s="119">
        <f>'Прайс-лист'!B232</f>
        <v>766</v>
      </c>
      <c r="B250" s="408" t="str">
        <f>'Прайс-лист'!C232</f>
        <v>Гуппи мозаика красная (самец)</v>
      </c>
      <c r="C250" s="121">
        <f>'Прайс-лист'!K232</f>
        <v>110</v>
      </c>
      <c r="D250" s="122">
        <f>'Прайс-лист'!H232</f>
        <v>0</v>
      </c>
      <c r="E250" s="123">
        <f>'Прайс-лист'!I232</f>
        <v>0</v>
      </c>
      <c r="F250" s="124">
        <f>'Прайс-лист'!J232</f>
        <v>0</v>
      </c>
      <c r="G250" s="302" t="str">
        <f>IF(AND(ISBLANK('Прайс-лист'!H232),ISBLANK('Прайс-лист'!J232)),"","х")</f>
        <v/>
      </c>
    </row>
    <row r="251" spans="1:7" x14ac:dyDescent="0.3">
      <c r="A251" s="119">
        <f>'Прайс-лист'!B233</f>
        <v>704</v>
      </c>
      <c r="B251" s="408" t="str">
        <f>'Прайс-лист'!C233</f>
        <v>Гуппи мозаика красно-синяя (самец)</v>
      </c>
      <c r="C251" s="121">
        <f>'Прайс-лист'!K233</f>
        <v>110</v>
      </c>
      <c r="D251" s="122">
        <f>'Прайс-лист'!H233</f>
        <v>0</v>
      </c>
      <c r="E251" s="123">
        <f>'Прайс-лист'!I233</f>
        <v>0</v>
      </c>
      <c r="F251" s="124">
        <f>'Прайс-лист'!J233</f>
        <v>0</v>
      </c>
      <c r="G251" s="302" t="str">
        <f>IF(AND(ISBLANK('Прайс-лист'!H233),ISBLANK('Прайс-лист'!J233)),"","х")</f>
        <v/>
      </c>
    </row>
    <row r="252" spans="1:7" x14ac:dyDescent="0.3">
      <c r="A252" s="119">
        <f>'Прайс-лист'!B234</f>
        <v>1992</v>
      </c>
      <c r="B252" s="408" t="str">
        <f>'Прайс-лист'!C234</f>
        <v>Гуппи мозаика оранжевая (самец)</v>
      </c>
      <c r="C252" s="121">
        <f>'Прайс-лист'!K234</f>
        <v>110</v>
      </c>
      <c r="D252" s="122">
        <f>'Прайс-лист'!H234</f>
        <v>0</v>
      </c>
      <c r="E252" s="123">
        <f>'Прайс-лист'!I234</f>
        <v>0</v>
      </c>
      <c r="F252" s="124">
        <f>'Прайс-лист'!J234</f>
        <v>0</v>
      </c>
      <c r="G252" s="302" t="str">
        <f>IF(AND(ISBLANK('Прайс-лист'!H234),ISBLANK('Прайс-лист'!J234)),"","х")</f>
        <v/>
      </c>
    </row>
    <row r="253" spans="1:7" x14ac:dyDescent="0.3">
      <c r="A253" s="119">
        <f>'Прайс-лист'!B235</f>
        <v>815</v>
      </c>
      <c r="B253" s="408" t="str">
        <f>'Прайс-лист'!C235</f>
        <v>Гуппи Московский голубой (самец)</v>
      </c>
      <c r="C253" s="121">
        <f>'Прайс-лист'!K235</f>
        <v>110</v>
      </c>
      <c r="D253" s="122">
        <f>'Прайс-лист'!H235</f>
        <v>0</v>
      </c>
      <c r="E253" s="123">
        <f>'Прайс-лист'!I235</f>
        <v>0</v>
      </c>
      <c r="F253" s="124">
        <f>'Прайс-лист'!J235</f>
        <v>0</v>
      </c>
      <c r="G253" s="302" t="str">
        <f>IF(AND(ISBLANK('Прайс-лист'!H235),ISBLANK('Прайс-лист'!J235)),"","х")</f>
        <v/>
      </c>
    </row>
    <row r="254" spans="1:7" x14ac:dyDescent="0.3">
      <c r="A254" s="119">
        <f>'Прайс-лист'!B236</f>
        <v>1279</v>
      </c>
      <c r="B254" s="408" t="str">
        <f>'Прайс-лист'!C236</f>
        <v>Гуппи Московский зелёный (самец)</v>
      </c>
      <c r="C254" s="121">
        <f>'Прайс-лист'!K236</f>
        <v>110</v>
      </c>
      <c r="D254" s="122">
        <f>'Прайс-лист'!H236</f>
        <v>0</v>
      </c>
      <c r="E254" s="123">
        <f>'Прайс-лист'!I236</f>
        <v>0</v>
      </c>
      <c r="F254" s="124">
        <f>'Прайс-лист'!J236</f>
        <v>0</v>
      </c>
      <c r="G254" s="302" t="str">
        <f>IF(AND(ISBLANK('Прайс-лист'!H236),ISBLANK('Прайс-лист'!J236)),"","х")</f>
        <v/>
      </c>
    </row>
    <row r="255" spans="1:7" x14ac:dyDescent="0.3">
      <c r="A255" s="119">
        <f>'Прайс-лист'!B237</f>
        <v>1044</v>
      </c>
      <c r="B255" s="408" t="str">
        <f>'Прайс-лист'!C237</f>
        <v>Гуппи Московский зелёный жёлтый (самец)</v>
      </c>
      <c r="C255" s="121">
        <f>'Прайс-лист'!K237</f>
        <v>110</v>
      </c>
      <c r="D255" s="122">
        <f>'Прайс-лист'!H237</f>
        <v>0</v>
      </c>
      <c r="E255" s="123">
        <f>'Прайс-лист'!I237</f>
        <v>0</v>
      </c>
      <c r="F255" s="124">
        <f>'Прайс-лист'!J237</f>
        <v>0</v>
      </c>
      <c r="G255" s="302" t="str">
        <f>IF(AND(ISBLANK('Прайс-лист'!H237),ISBLANK('Прайс-лист'!J237)),"","х")</f>
        <v/>
      </c>
    </row>
    <row r="256" spans="1:7" x14ac:dyDescent="0.3">
      <c r="A256" s="119">
        <f>'Прайс-лист'!B238</f>
        <v>1761</v>
      </c>
      <c r="B256" s="120" t="str">
        <f>'Прайс-лист'!C238</f>
        <v>Гуппи Московский красный (самец)</v>
      </c>
      <c r="C256" s="121">
        <f>'Прайс-лист'!K238</f>
        <v>110</v>
      </c>
      <c r="D256" s="122">
        <f>'Прайс-лист'!H238</f>
        <v>0</v>
      </c>
      <c r="E256" s="123">
        <f>'Прайс-лист'!I238</f>
        <v>0</v>
      </c>
      <c r="F256" s="124">
        <f>'Прайс-лист'!J238</f>
        <v>0</v>
      </c>
      <c r="G256" s="302" t="str">
        <f>IF(AND(ISBLANK('Прайс-лист'!H238),ISBLANK('Прайс-лист'!J238)),"","х")</f>
        <v/>
      </c>
    </row>
    <row r="257" spans="1:7" x14ac:dyDescent="0.3">
      <c r="A257" s="119">
        <f>'Прайс-лист'!B239</f>
        <v>1971</v>
      </c>
      <c r="B257" s="120" t="str">
        <f>'Прайс-лист'!C239</f>
        <v>Гуппи Московский синий (самец)</v>
      </c>
      <c r="C257" s="121">
        <f>'Прайс-лист'!K239</f>
        <v>110</v>
      </c>
      <c r="D257" s="122">
        <f>'Прайс-лист'!H239</f>
        <v>0</v>
      </c>
      <c r="E257" s="123">
        <f>'Прайс-лист'!I239</f>
        <v>0</v>
      </c>
      <c r="F257" s="124">
        <f>'Прайс-лист'!J239</f>
        <v>0</v>
      </c>
      <c r="G257" s="302" t="str">
        <f>IF(AND(ISBLANK('Прайс-лист'!H239),ISBLANK('Прайс-лист'!J239)),"","х")</f>
        <v/>
      </c>
    </row>
    <row r="258" spans="1:7" x14ac:dyDescent="0.3">
      <c r="A258" s="119">
        <f>'Прайс-лист'!B240</f>
        <v>552</v>
      </c>
      <c r="B258" s="120" t="str">
        <f>'Прайс-лист'!C240</f>
        <v>Гуппи неон зелёный (самец)</v>
      </c>
      <c r="C258" s="121">
        <f>'Прайс-лист'!K240</f>
        <v>110</v>
      </c>
      <c r="D258" s="122">
        <f>'Прайс-лист'!H240</f>
        <v>0</v>
      </c>
      <c r="E258" s="123">
        <f>'Прайс-лист'!I240</f>
        <v>0</v>
      </c>
      <c r="F258" s="124">
        <f>'Прайс-лист'!J240</f>
        <v>0</v>
      </c>
      <c r="G258" s="302" t="str">
        <f>IF(AND(ISBLANK('Прайс-лист'!H240),ISBLANK('Прайс-лист'!J240)),"","х")</f>
        <v/>
      </c>
    </row>
    <row r="259" spans="1:7" x14ac:dyDescent="0.3">
      <c r="A259" s="119">
        <f>'Прайс-лист'!B241</f>
        <v>864</v>
      </c>
      <c r="B259" s="120" t="str">
        <f>'Прайс-лист'!C241</f>
        <v>Гуппи неон золотой (самец)</v>
      </c>
      <c r="C259" s="121">
        <f>'Прайс-лист'!K241</f>
        <v>110</v>
      </c>
      <c r="D259" s="122">
        <f>'Прайс-лист'!H241</f>
        <v>0</v>
      </c>
      <c r="E259" s="123">
        <f>'Прайс-лист'!I241</f>
        <v>0</v>
      </c>
      <c r="F259" s="124">
        <f>'Прайс-лист'!J241</f>
        <v>0</v>
      </c>
      <c r="G259" s="302" t="str">
        <f>IF(AND(ISBLANK('Прайс-лист'!H241),ISBLANK('Прайс-лист'!J241)),"","х")</f>
        <v/>
      </c>
    </row>
    <row r="260" spans="1:7" x14ac:dyDescent="0.3">
      <c r="A260" s="119">
        <f>'Прайс-лист'!B242</f>
        <v>758</v>
      </c>
      <c r="B260" s="120" t="str">
        <f>'Прайс-лист'!C242</f>
        <v>Гуппи неон золотой красный (самец)</v>
      </c>
      <c r="C260" s="121">
        <f>'Прайс-лист'!K242</f>
        <v>110</v>
      </c>
      <c r="D260" s="122">
        <f>'Прайс-лист'!H242</f>
        <v>0</v>
      </c>
      <c r="E260" s="123">
        <f>'Прайс-лист'!I242</f>
        <v>0</v>
      </c>
      <c r="F260" s="124">
        <f>'Прайс-лист'!J242</f>
        <v>0</v>
      </c>
      <c r="G260" s="302" t="str">
        <f>IF(AND(ISBLANK('Прайс-лист'!H242),ISBLANK('Прайс-лист'!J242)),"","х")</f>
        <v/>
      </c>
    </row>
    <row r="261" spans="1:7" x14ac:dyDescent="0.3">
      <c r="A261" s="119">
        <f>'Прайс-лист'!B243</f>
        <v>759</v>
      </c>
      <c r="B261" s="120" t="str">
        <f>'Прайс-лист'!C243</f>
        <v>Гуппи неон красный (самец)</v>
      </c>
      <c r="C261" s="121">
        <f>'Прайс-лист'!K243</f>
        <v>110</v>
      </c>
      <c r="D261" s="122">
        <f>'Прайс-лист'!H243</f>
        <v>0</v>
      </c>
      <c r="E261" s="123">
        <f>'Прайс-лист'!I243</f>
        <v>0</v>
      </c>
      <c r="F261" s="124">
        <f>'Прайс-лист'!J243</f>
        <v>0</v>
      </c>
      <c r="G261" s="302" t="str">
        <f>IF(AND(ISBLANK('Прайс-лист'!H243),ISBLANK('Прайс-лист'!J243)),"","х")</f>
        <v/>
      </c>
    </row>
    <row r="262" spans="1:7" x14ac:dyDescent="0.3">
      <c r="A262" s="119">
        <f>'Прайс-лист'!B244</f>
        <v>1774</v>
      </c>
      <c r="B262" s="120" t="str">
        <f>'Прайс-лист'!C244</f>
        <v>Гуппи неон сине-зелёный (самец)</v>
      </c>
      <c r="C262" s="121">
        <f>'Прайс-лист'!K244</f>
        <v>110</v>
      </c>
      <c r="D262" s="122">
        <f>'Прайс-лист'!H244</f>
        <v>0</v>
      </c>
      <c r="E262" s="123">
        <f>'Прайс-лист'!I244</f>
        <v>0</v>
      </c>
      <c r="F262" s="124">
        <f>'Прайс-лист'!J244</f>
        <v>0</v>
      </c>
      <c r="G262" s="302" t="str">
        <f>IF(AND(ISBLANK('Прайс-лист'!H244),ISBLANK('Прайс-лист'!J244)),"","х")</f>
        <v/>
      </c>
    </row>
    <row r="263" spans="1:7" x14ac:dyDescent="0.3">
      <c r="A263" s="119">
        <f>'Прайс-лист'!B245</f>
        <v>1867</v>
      </c>
      <c r="B263" s="120" t="str">
        <f>'Прайс-лист'!C245</f>
        <v>Гуппи неоновый блеск (самец)</v>
      </c>
      <c r="C263" s="121">
        <f>'Прайс-лист'!K245</f>
        <v>110</v>
      </c>
      <c r="D263" s="122">
        <f>'Прайс-лист'!H245</f>
        <v>0</v>
      </c>
      <c r="E263" s="123">
        <f>'Прайс-лист'!I245</f>
        <v>0</v>
      </c>
      <c r="F263" s="124">
        <f>'Прайс-лист'!J245</f>
        <v>0</v>
      </c>
      <c r="G263" s="302" t="str">
        <f>IF(AND(ISBLANK('Прайс-лист'!H245),ISBLANK('Прайс-лист'!J245)),"","х")</f>
        <v/>
      </c>
    </row>
    <row r="264" spans="1:7" x14ac:dyDescent="0.3">
      <c r="A264" s="119">
        <f>'Прайс-лист'!B246</f>
        <v>2038</v>
      </c>
      <c r="B264" s="120" t="str">
        <f>'Прайс-лист'!C246</f>
        <v>Гуппи Нижний меч (самец)</v>
      </c>
      <c r="C264" s="121">
        <f>'Прайс-лист'!K246</f>
        <v>110</v>
      </c>
      <c r="D264" s="122">
        <f>'Прайс-лист'!H246</f>
        <v>0</v>
      </c>
      <c r="E264" s="123">
        <f>'Прайс-лист'!I246</f>
        <v>0</v>
      </c>
      <c r="F264" s="124">
        <f>'Прайс-лист'!J246</f>
        <v>0</v>
      </c>
      <c r="G264" s="302" t="str">
        <f>IF(AND(ISBLANK('Прайс-лист'!H246),ISBLANK('Прайс-лист'!J246)),"","х")</f>
        <v/>
      </c>
    </row>
    <row r="265" spans="1:7" x14ac:dyDescent="0.3">
      <c r="A265" s="119">
        <f>'Прайс-лист'!B247</f>
        <v>1775</v>
      </c>
      <c r="B265" s="120" t="str">
        <f>'Прайс-лист'!C247</f>
        <v>Гуппи огненный хвост (самец)</v>
      </c>
      <c r="C265" s="121">
        <f>'Прайс-лист'!K247</f>
        <v>110</v>
      </c>
      <c r="D265" s="122">
        <f>'Прайс-лист'!H247</f>
        <v>0</v>
      </c>
      <c r="E265" s="123">
        <f>'Прайс-лист'!I247</f>
        <v>0</v>
      </c>
      <c r="F265" s="124">
        <f>'Прайс-лист'!J247</f>
        <v>0</v>
      </c>
      <c r="G265" s="302" t="str">
        <f>IF(AND(ISBLANK('Прайс-лист'!H247),ISBLANK('Прайс-лист'!J247)),"","х")</f>
        <v/>
      </c>
    </row>
    <row r="266" spans="1:7" x14ac:dyDescent="0.3">
      <c r="A266" s="119">
        <f>'Прайс-лист'!B248</f>
        <v>1893</v>
      </c>
      <c r="B266" s="120" t="str">
        <f>'Прайс-лист'!C248</f>
        <v>Гуппи Пиджен блад красный (самец)</v>
      </c>
      <c r="C266" s="121">
        <f>'Прайс-лист'!K248</f>
        <v>110</v>
      </c>
      <c r="D266" s="122">
        <f>'Прайс-лист'!H248</f>
        <v>0</v>
      </c>
      <c r="E266" s="123">
        <f>'Прайс-лист'!I248</f>
        <v>0</v>
      </c>
      <c r="F266" s="124">
        <f>'Прайс-лист'!J248</f>
        <v>0</v>
      </c>
      <c r="G266" s="302" t="str">
        <f>IF(AND(ISBLANK('Прайс-лист'!H248),ISBLANK('Прайс-лист'!J248)),"","х")</f>
        <v/>
      </c>
    </row>
    <row r="267" spans="1:7" x14ac:dyDescent="0.3">
      <c r="A267" s="119">
        <f>'Прайс-лист'!B249</f>
        <v>1967</v>
      </c>
      <c r="B267" s="120" t="str">
        <f>'Прайс-лист'!C249</f>
        <v>Гуппи Платина альбинос (самец)</v>
      </c>
      <c r="C267" s="121">
        <f>'Прайс-лист'!K249</f>
        <v>110</v>
      </c>
      <c r="D267" s="122">
        <f>'Прайс-лист'!H249</f>
        <v>0</v>
      </c>
      <c r="E267" s="123">
        <f>'Прайс-лист'!I249</f>
        <v>0</v>
      </c>
      <c r="F267" s="124">
        <f>'Прайс-лист'!J249</f>
        <v>0</v>
      </c>
      <c r="G267" s="302" t="str">
        <f>IF(AND(ISBLANK('Прайс-лист'!H249),ISBLANK('Прайс-лист'!J249)),"","х")</f>
        <v/>
      </c>
    </row>
    <row r="268" spans="1:7" x14ac:dyDescent="0.3">
      <c r="A268" s="119">
        <f>'Прайс-лист'!B250</f>
        <v>1748</v>
      </c>
      <c r="B268" s="120" t="str">
        <f>'Прайс-лист'!C250</f>
        <v>Гуппи попугай (самец)</v>
      </c>
      <c r="C268" s="121">
        <f>'Прайс-лист'!K250</f>
        <v>110</v>
      </c>
      <c r="D268" s="122">
        <f>'Прайс-лист'!H250</f>
        <v>0</v>
      </c>
      <c r="E268" s="123">
        <f>'Прайс-лист'!I250</f>
        <v>0</v>
      </c>
      <c r="F268" s="124">
        <f>'Прайс-лист'!J250</f>
        <v>0</v>
      </c>
      <c r="G268" s="302" t="str">
        <f>IF(AND(ISBLANK('Прайс-лист'!H250),ISBLANK('Прайс-лист'!J250)),"","х")</f>
        <v/>
      </c>
    </row>
    <row r="269" spans="1:7" x14ac:dyDescent="0.3">
      <c r="A269" s="119">
        <f>'Прайс-лист'!B251</f>
        <v>897</v>
      </c>
      <c r="B269" s="120" t="str">
        <f>'Прайс-лист'!C251</f>
        <v>Гуппи пурпурная королева (самец)</v>
      </c>
      <c r="C269" s="121">
        <f>'Прайс-лист'!K251</f>
        <v>110</v>
      </c>
      <c r="D269" s="122">
        <f>'Прайс-лист'!H251</f>
        <v>0</v>
      </c>
      <c r="E269" s="123">
        <f>'Прайс-лист'!I251</f>
        <v>0</v>
      </c>
      <c r="F269" s="124">
        <f>'Прайс-лист'!J251</f>
        <v>0</v>
      </c>
      <c r="G269" s="302" t="str">
        <f>IF(AND(ISBLANK('Прайс-лист'!H251),ISBLANK('Прайс-лист'!J251)),"","х")</f>
        <v/>
      </c>
    </row>
    <row r="270" spans="1:7" x14ac:dyDescent="0.3">
      <c r="A270" s="119">
        <f>'Прайс-лист'!B252</f>
        <v>551</v>
      </c>
      <c r="B270" s="120" t="str">
        <f>'Прайс-лист'!C252</f>
        <v>Гуппи радужный (самец)</v>
      </c>
      <c r="C270" s="121">
        <f>'Прайс-лист'!K252</f>
        <v>110</v>
      </c>
      <c r="D270" s="122">
        <f>'Прайс-лист'!H252</f>
        <v>0</v>
      </c>
      <c r="E270" s="123">
        <f>'Прайс-лист'!I252</f>
        <v>0</v>
      </c>
      <c r="F270" s="124">
        <f>'Прайс-лист'!J252</f>
        <v>0</v>
      </c>
      <c r="G270" s="302" t="str">
        <f>IF(AND(ISBLANK('Прайс-лист'!H252),ISBLANK('Прайс-лист'!J252)),"","х")</f>
        <v/>
      </c>
    </row>
    <row r="271" spans="1:7" x14ac:dyDescent="0.3">
      <c r="A271" s="119">
        <f>'Прайс-лист'!B253</f>
        <v>2082</v>
      </c>
      <c r="B271" s="120" t="str">
        <f>'Прайс-лист'!C253</f>
        <v>Гуппи Розовая Роза (самец)</v>
      </c>
      <c r="C271" s="121">
        <f>'Прайс-лист'!K253</f>
        <v>110</v>
      </c>
      <c r="D271" s="122">
        <f>'Прайс-лист'!H253</f>
        <v>0</v>
      </c>
      <c r="E271" s="123">
        <f>'Прайс-лист'!I253</f>
        <v>0</v>
      </c>
      <c r="F271" s="124">
        <f>'Прайс-лист'!J253</f>
        <v>0</v>
      </c>
      <c r="G271" s="302" t="str">
        <f>IF(AND(ISBLANK('Прайс-лист'!H253),ISBLANK('Прайс-лист'!J253)),"","х")</f>
        <v/>
      </c>
    </row>
    <row r="272" spans="1:7" x14ac:dyDescent="0.3">
      <c r="A272" s="119">
        <f>'Прайс-лист'!B191</f>
        <v>506</v>
      </c>
      <c r="B272" s="408" t="str">
        <f>'Прайс-лист'!C191</f>
        <v>Гуппи самец ассорти</v>
      </c>
      <c r="C272" s="121">
        <f>'Прайс-лист'!K191</f>
        <v>110</v>
      </c>
      <c r="D272" s="122">
        <f>'Прайс-лист'!H191</f>
        <v>0</v>
      </c>
      <c r="E272" s="123">
        <f>'Прайс-лист'!I191</f>
        <v>0</v>
      </c>
      <c r="F272" s="124">
        <f>'Прайс-лист'!J191</f>
        <v>0</v>
      </c>
      <c r="G272" s="302" t="str">
        <f>IF(AND(ISBLANK('Прайс-лист'!H191),ISBLANK('Прайс-лист'!J191)),"","х")</f>
        <v/>
      </c>
    </row>
    <row r="273" spans="1:7" x14ac:dyDescent="0.3">
      <c r="A273" s="119">
        <f>'Прайс-лист'!B188</f>
        <v>860</v>
      </c>
      <c r="B273" s="120" t="str">
        <f>'Прайс-лист'!C188</f>
        <v>Гуппи самец ассорти (Москва)</v>
      </c>
      <c r="C273" s="121">
        <f>'Прайс-лист'!K188</f>
        <v>110</v>
      </c>
      <c r="D273" s="122">
        <f>'Прайс-лист'!H188</f>
        <v>0</v>
      </c>
      <c r="E273" s="123">
        <f>'Прайс-лист'!I188</f>
        <v>0</v>
      </c>
      <c r="F273" s="124">
        <f>'Прайс-лист'!J188</f>
        <v>0</v>
      </c>
      <c r="G273" s="302" t="str">
        <f>IF(AND(ISBLANK('Прайс-лист'!H188),ISBLANK('Прайс-лист'!J188)),"","х")</f>
        <v/>
      </c>
    </row>
    <row r="274" spans="1:7" x14ac:dyDescent="0.3">
      <c r="A274" s="119">
        <f>'Прайс-лист'!B192</f>
        <v>505</v>
      </c>
      <c r="B274" s="408" t="str">
        <f>'Прайс-лист'!C192</f>
        <v>Гуппи самка ассорти</v>
      </c>
      <c r="C274" s="121">
        <f>'Прайс-лист'!K192</f>
        <v>110</v>
      </c>
      <c r="D274" s="122">
        <f>'Прайс-лист'!H192</f>
        <v>0</v>
      </c>
      <c r="E274" s="123">
        <f>'Прайс-лист'!I192</f>
        <v>0</v>
      </c>
      <c r="F274" s="124">
        <f>'Прайс-лист'!J192</f>
        <v>0</v>
      </c>
      <c r="G274" s="302" t="str">
        <f>IF(AND(ISBLANK('Прайс-лист'!H192),ISBLANK('Прайс-лист'!J192)),"","х")</f>
        <v/>
      </c>
    </row>
    <row r="275" spans="1:7" x14ac:dyDescent="0.3">
      <c r="A275" s="119">
        <f>'Прайс-лист'!B187</f>
        <v>2169</v>
      </c>
      <c r="B275" s="120" t="str">
        <f>'Прайс-лист'!C187</f>
        <v>Гуппи самка ассорти (Москва)</v>
      </c>
      <c r="C275" s="121">
        <f>'Прайс-лист'!K187</f>
        <v>110</v>
      </c>
      <c r="D275" s="122">
        <f>'Прайс-лист'!H187</f>
        <v>0</v>
      </c>
      <c r="E275" s="123">
        <f>'Прайс-лист'!I187</f>
        <v>0</v>
      </c>
      <c r="F275" s="124">
        <f>'Прайс-лист'!J187</f>
        <v>0</v>
      </c>
      <c r="G275" s="302" t="str">
        <f>IF(AND(ISBLANK('Прайс-лист'!H187),ISBLANK('Прайс-лист'!J187)),"","х")</f>
        <v/>
      </c>
    </row>
    <row r="276" spans="1:7" x14ac:dyDescent="0.3">
      <c r="A276" s="119">
        <f>'Прайс-лист'!B254</f>
        <v>1758</v>
      </c>
      <c r="B276" s="120" t="str">
        <f>'Прайс-лист'!C254</f>
        <v>Гуппи Сапфир красный (самец)</v>
      </c>
      <c r="C276" s="121">
        <f>'Прайс-лист'!K254</f>
        <v>110</v>
      </c>
      <c r="D276" s="122">
        <f>'Прайс-лист'!H254</f>
        <v>0</v>
      </c>
      <c r="E276" s="123">
        <f>'Прайс-лист'!I254</f>
        <v>0</v>
      </c>
      <c r="F276" s="124">
        <f>'Прайс-лист'!J254</f>
        <v>0</v>
      </c>
      <c r="G276" s="302" t="str">
        <f>IF(AND(ISBLANK('Прайс-лист'!H254),ISBLANK('Прайс-лист'!J254)),"","х")</f>
        <v/>
      </c>
    </row>
    <row r="277" spans="1:7" x14ac:dyDescent="0.3">
      <c r="A277" s="119">
        <f>'Прайс-лист'!B255</f>
        <v>1759</v>
      </c>
      <c r="B277" s="120" t="str">
        <f>'Прайс-лист'!C255</f>
        <v>Гуппи Сапфир синий (самец)</v>
      </c>
      <c r="C277" s="121">
        <f>'Прайс-лист'!K255</f>
        <v>110</v>
      </c>
      <c r="D277" s="122">
        <f>'Прайс-лист'!H255</f>
        <v>0</v>
      </c>
      <c r="E277" s="123">
        <f>'Прайс-лист'!I255</f>
        <v>0</v>
      </c>
      <c r="F277" s="124">
        <f>'Прайс-лист'!J255</f>
        <v>0</v>
      </c>
      <c r="G277" s="302" t="str">
        <f>IF(AND(ISBLANK('Прайс-лист'!H255),ISBLANK('Прайс-лист'!J255)),"","х")</f>
        <v/>
      </c>
    </row>
    <row r="278" spans="1:7" x14ac:dyDescent="0.3">
      <c r="A278" s="119">
        <f>'Прайс-лист'!B256</f>
        <v>1762</v>
      </c>
      <c r="B278" s="120" t="str">
        <f>'Прайс-лист'!C256</f>
        <v>Гуппи сине-чёрный (самец)</v>
      </c>
      <c r="C278" s="121">
        <f>'Прайс-лист'!K256</f>
        <v>110</v>
      </c>
      <c r="D278" s="122">
        <f>'Прайс-лист'!H256</f>
        <v>0</v>
      </c>
      <c r="E278" s="123">
        <f>'Прайс-лист'!I256</f>
        <v>0</v>
      </c>
      <c r="F278" s="124">
        <f>'Прайс-лист'!J256</f>
        <v>0</v>
      </c>
      <c r="G278" s="302" t="str">
        <f>IF(AND(ISBLANK('Прайс-лист'!H256),ISBLANK('Прайс-лист'!J256)),"","х")</f>
        <v/>
      </c>
    </row>
    <row r="279" spans="1:7" x14ac:dyDescent="0.3">
      <c r="A279" s="119">
        <f>'Прайс-лист'!B257</f>
        <v>1892</v>
      </c>
      <c r="B279" s="120" t="str">
        <f>'Прайс-лист'!C257</f>
        <v>Гуппи Синий Павлин (самец)</v>
      </c>
      <c r="C279" s="121">
        <f>'Прайс-лист'!K257</f>
        <v>110</v>
      </c>
      <c r="D279" s="122">
        <f>'Прайс-лист'!H257</f>
        <v>0</v>
      </c>
      <c r="E279" s="123">
        <f>'Прайс-лист'!I257</f>
        <v>0</v>
      </c>
      <c r="F279" s="124">
        <f>'Прайс-лист'!J257</f>
        <v>0</v>
      </c>
      <c r="G279" s="302" t="str">
        <f>IF(AND(ISBLANK('Прайс-лист'!H257),ISBLANK('Прайс-лист'!J257)),"","х")</f>
        <v/>
      </c>
    </row>
    <row r="280" spans="1:7" x14ac:dyDescent="0.3">
      <c r="A280" s="119">
        <f>'Прайс-лист'!B258</f>
        <v>2015</v>
      </c>
      <c r="B280" s="120" t="str">
        <f>'Прайс-лист'!C258</f>
        <v>Гуппи синий порошок (самец)</v>
      </c>
      <c r="C280" s="121">
        <f>'Прайс-лист'!K258</f>
        <v>110</v>
      </c>
      <c r="D280" s="122">
        <f>'Прайс-лист'!H258</f>
        <v>0</v>
      </c>
      <c r="E280" s="123">
        <f>'Прайс-лист'!I258</f>
        <v>0</v>
      </c>
      <c r="F280" s="124">
        <f>'Прайс-лист'!J258</f>
        <v>0</v>
      </c>
      <c r="G280" s="302" t="str">
        <f>IF(AND(ISBLANK('Прайс-лист'!H258),ISBLANK('Прайс-лист'!J258)),"","х")</f>
        <v/>
      </c>
    </row>
    <row r="281" spans="1:7" x14ac:dyDescent="0.3">
      <c r="A281" s="119">
        <f>'Прайс-лист'!B259</f>
        <v>994</v>
      </c>
      <c r="B281" s="120" t="str">
        <f>'Прайс-лист'!C259</f>
        <v>Гуппи Слоновьи уши (самец)</v>
      </c>
      <c r="C281" s="121">
        <f>'Прайс-лист'!K259</f>
        <v>110</v>
      </c>
      <c r="D281" s="122">
        <f>'Прайс-лист'!H259</f>
        <v>0</v>
      </c>
      <c r="E281" s="123">
        <f>'Прайс-лист'!I259</f>
        <v>0</v>
      </c>
      <c r="F281" s="124">
        <f>'Прайс-лист'!J259</f>
        <v>0</v>
      </c>
      <c r="G281" s="302" t="str">
        <f>IF(AND(ISBLANK('Прайс-лист'!H259),ISBLANK('Прайс-лист'!J259)),"","х")</f>
        <v/>
      </c>
    </row>
    <row r="282" spans="1:7" x14ac:dyDescent="0.3">
      <c r="A282" s="119">
        <f>'Прайс-лист'!B260</f>
        <v>2245</v>
      </c>
      <c r="B282" s="408" t="str">
        <f>'Прайс-лист'!C260</f>
        <v>Гуппи Слоноухий красный серебряное тело (самец)</v>
      </c>
      <c r="C282" s="121">
        <f>'Прайс-лист'!K260</f>
        <v>110</v>
      </c>
      <c r="D282" s="122">
        <f>'Прайс-лист'!H260</f>
        <v>0</v>
      </c>
      <c r="E282" s="123">
        <f>'Прайс-лист'!I260</f>
        <v>0</v>
      </c>
      <c r="F282" s="124">
        <f>'Прайс-лист'!J260</f>
        <v>0</v>
      </c>
      <c r="G282" s="302" t="str">
        <f>IF(AND(ISBLANK('Прайс-лист'!H260),ISBLANK('Прайс-лист'!J260)),"","х")</f>
        <v/>
      </c>
    </row>
    <row r="283" spans="1:7" x14ac:dyDescent="0.3">
      <c r="A283" s="119">
        <f>'Прайс-лист'!B261</f>
        <v>2014</v>
      </c>
      <c r="B283" s="120" t="str">
        <f>'Прайс-лист'!C261</f>
        <v>Гуппи супер мозаика (самец)</v>
      </c>
      <c r="C283" s="121">
        <f>'Прайс-лист'!K261</f>
        <v>110</v>
      </c>
      <c r="D283" s="122">
        <f>'Прайс-лист'!H261</f>
        <v>0</v>
      </c>
      <c r="E283" s="123">
        <f>'Прайс-лист'!I261</f>
        <v>0</v>
      </c>
      <c r="F283" s="124">
        <f>'Прайс-лист'!J261</f>
        <v>0</v>
      </c>
      <c r="G283" s="302" t="str">
        <f>IF(AND(ISBLANK('Прайс-лист'!H261),ISBLANK('Прайс-лист'!J261)),"","х")</f>
        <v/>
      </c>
    </row>
    <row r="284" spans="1:7" x14ac:dyDescent="0.3">
      <c r="A284" s="119">
        <f>'Прайс-лист'!B262</f>
        <v>2083</v>
      </c>
      <c r="B284" s="120" t="str">
        <f>'Прайс-лист'!C262</f>
        <v>Гуппи супер мозаика зелёная (самец)</v>
      </c>
      <c r="C284" s="121">
        <f>'Прайс-лист'!K262</f>
        <v>110</v>
      </c>
      <c r="D284" s="122">
        <f>'Прайс-лист'!H262</f>
        <v>0</v>
      </c>
      <c r="E284" s="123">
        <f>'Прайс-лист'!I262</f>
        <v>0</v>
      </c>
      <c r="F284" s="124">
        <f>'Прайс-лист'!J262</f>
        <v>0</v>
      </c>
      <c r="G284" s="302" t="str">
        <f>IF(AND(ISBLANK('Прайс-лист'!H262),ISBLANK('Прайс-лист'!J262)),"","х")</f>
        <v/>
      </c>
    </row>
    <row r="285" spans="1:7" x14ac:dyDescent="0.3">
      <c r="A285" s="119">
        <f>'Прайс-лист'!B263</f>
        <v>1904</v>
      </c>
      <c r="B285" s="120" t="str">
        <f>'Прайс-лист'!C263</f>
        <v>Гуппи тело серебро (самец)</v>
      </c>
      <c r="C285" s="121">
        <f>'Прайс-лист'!K263</f>
        <v>110</v>
      </c>
      <c r="D285" s="122">
        <f>'Прайс-лист'!H263</f>
        <v>0</v>
      </c>
      <c r="E285" s="123">
        <f>'Прайс-лист'!I263</f>
        <v>0</v>
      </c>
      <c r="F285" s="124">
        <f>'Прайс-лист'!J263</f>
        <v>0</v>
      </c>
      <c r="G285" s="302" t="str">
        <f>IF(AND(ISBLANK('Прайс-лист'!H263),ISBLANK('Прайс-лист'!J263)),"","х")</f>
        <v/>
      </c>
    </row>
    <row r="286" spans="1:7" x14ac:dyDescent="0.3">
      <c r="A286" s="119">
        <f>'Прайс-лист'!B264</f>
        <v>782</v>
      </c>
      <c r="B286" s="120" t="str">
        <f>'Прайс-лист'!C264</f>
        <v>Гуппи триколор (самец)</v>
      </c>
      <c r="C286" s="121">
        <f>'Прайс-лист'!K264</f>
        <v>110</v>
      </c>
      <c r="D286" s="122">
        <f>'Прайс-лист'!H264</f>
        <v>0</v>
      </c>
      <c r="E286" s="123">
        <f>'Прайс-лист'!I264</f>
        <v>0</v>
      </c>
      <c r="F286" s="124">
        <f>'Прайс-лист'!J264</f>
        <v>0</v>
      </c>
      <c r="G286" s="302" t="str">
        <f>IF(AND(ISBLANK('Прайс-лист'!H264),ISBLANK('Прайс-лист'!J264)),"","х")</f>
        <v/>
      </c>
    </row>
    <row r="287" spans="1:7" x14ac:dyDescent="0.3">
      <c r="A287" s="119">
        <f>'Прайс-лист'!B265</f>
        <v>2264</v>
      </c>
      <c r="B287" s="120" t="str">
        <f>'Прайс-лист'!C265</f>
        <v>Гуппи тукседо белый (самец)</v>
      </c>
      <c r="C287" s="121">
        <f>'Прайс-лист'!K265</f>
        <v>110</v>
      </c>
      <c r="D287" s="122">
        <f>'Прайс-лист'!H265</f>
        <v>0</v>
      </c>
      <c r="E287" s="123">
        <f>'Прайс-лист'!I265</f>
        <v>0</v>
      </c>
      <c r="F287" s="124">
        <f>'Прайс-лист'!J265</f>
        <v>0</v>
      </c>
      <c r="G287" s="302" t="str">
        <f>IF(AND(ISBLANK('Прайс-лист'!H265),ISBLANK('Прайс-лист'!J265)),"","х")</f>
        <v/>
      </c>
    </row>
    <row r="288" spans="1:7" x14ac:dyDescent="0.3">
      <c r="A288" s="119">
        <f>'Прайс-лист'!B266</f>
        <v>1278</v>
      </c>
      <c r="B288" s="120" t="str">
        <f>'Прайс-лист'!C266</f>
        <v>Гуппи тукседо жёлтый (самец)</v>
      </c>
      <c r="C288" s="121">
        <f>'Прайс-лист'!K266</f>
        <v>110</v>
      </c>
      <c r="D288" s="122">
        <f>'Прайс-лист'!H266</f>
        <v>0</v>
      </c>
      <c r="E288" s="123">
        <f>'Прайс-лист'!I266</f>
        <v>0</v>
      </c>
      <c r="F288" s="124">
        <f>'Прайс-лист'!J266</f>
        <v>0</v>
      </c>
      <c r="G288" s="302" t="str">
        <f>IF(AND(ISBLANK('Прайс-лист'!H266),ISBLANK('Прайс-лист'!J266)),"","х")</f>
        <v/>
      </c>
    </row>
    <row r="289" spans="1:7" x14ac:dyDescent="0.3">
      <c r="A289" s="119">
        <f>'Прайс-лист'!B267</f>
        <v>1995</v>
      </c>
      <c r="B289" s="120" t="str">
        <f>'Прайс-лист'!C267</f>
        <v>Гуппи тукседо золотой (самец)</v>
      </c>
      <c r="C289" s="121">
        <f>'Прайс-лист'!K267</f>
        <v>110</v>
      </c>
      <c r="D289" s="122">
        <f>'Прайс-лист'!H267</f>
        <v>0</v>
      </c>
      <c r="E289" s="123">
        <f>'Прайс-лист'!I267</f>
        <v>0</v>
      </c>
      <c r="F289" s="124">
        <f>'Прайс-лист'!J267</f>
        <v>0</v>
      </c>
      <c r="G289" s="302" t="str">
        <f>IF(AND(ISBLANK('Прайс-лист'!H267),ISBLANK('Прайс-лист'!J267)),"","х")</f>
        <v/>
      </c>
    </row>
    <row r="290" spans="1:7" x14ac:dyDescent="0.3">
      <c r="A290" s="119">
        <f>'Прайс-лист'!B268</f>
        <v>768</v>
      </c>
      <c r="B290" s="120" t="str">
        <f>'Прайс-лист'!C268</f>
        <v>Гуппи тукседо красный (самец)</v>
      </c>
      <c r="C290" s="121">
        <f>'Прайс-лист'!K268</f>
        <v>110</v>
      </c>
      <c r="D290" s="122">
        <f>'Прайс-лист'!H268</f>
        <v>0</v>
      </c>
      <c r="E290" s="123">
        <f>'Прайс-лист'!I268</f>
        <v>0</v>
      </c>
      <c r="F290" s="124">
        <f>'Прайс-лист'!J268</f>
        <v>0</v>
      </c>
      <c r="G290" s="302" t="str">
        <f>IF(AND(ISBLANK('Прайс-лист'!H268),ISBLANK('Прайс-лист'!J268)),"","х")</f>
        <v/>
      </c>
    </row>
    <row r="291" spans="1:7" x14ac:dyDescent="0.3">
      <c r="A291" s="119">
        <f>'Прайс-лист'!B269</f>
        <v>1994</v>
      </c>
      <c r="B291" s="408" t="str">
        <f>'Прайс-лист'!C269</f>
        <v>Гуппи тукседо красный блондин (самец)</v>
      </c>
      <c r="C291" s="121">
        <f>'Прайс-лист'!K269</f>
        <v>110</v>
      </c>
      <c r="D291" s="122">
        <f>'Прайс-лист'!H269</f>
        <v>0</v>
      </c>
      <c r="E291" s="123">
        <f>'Прайс-лист'!I269</f>
        <v>0</v>
      </c>
      <c r="F291" s="124">
        <f>'Прайс-лист'!J269</f>
        <v>0</v>
      </c>
      <c r="G291" s="302" t="str">
        <f>IF(AND(ISBLANK('Прайс-лист'!H269),ISBLANK('Прайс-лист'!J269)),"","х")</f>
        <v/>
      </c>
    </row>
    <row r="292" spans="1:7" x14ac:dyDescent="0.3">
      <c r="A292" s="119">
        <f>'Прайс-лист'!B270</f>
        <v>1043</v>
      </c>
      <c r="B292" s="408" t="str">
        <f>'Прайс-лист'!C270</f>
        <v>Гуппи тукседо красный золотой (самец)</v>
      </c>
      <c r="C292" s="121">
        <f>'Прайс-лист'!K270</f>
        <v>110</v>
      </c>
      <c r="D292" s="122">
        <f>'Прайс-лист'!H270</f>
        <v>0</v>
      </c>
      <c r="E292" s="123">
        <f>'Прайс-лист'!I270</f>
        <v>0</v>
      </c>
      <c r="F292" s="124">
        <f>'Прайс-лист'!J270</f>
        <v>0</v>
      </c>
      <c r="G292" s="302" t="str">
        <f>IF(AND(ISBLANK('Прайс-лист'!H270),ISBLANK('Прайс-лист'!J270)),"","х")</f>
        <v/>
      </c>
    </row>
    <row r="293" spans="1:7" x14ac:dyDescent="0.3">
      <c r="A293" s="119">
        <f>'Прайс-лист'!B271</f>
        <v>556</v>
      </c>
      <c r="B293" s="408" t="str">
        <f>'Прайс-лист'!C271</f>
        <v>Гуппи тукседо микариф (самец)</v>
      </c>
      <c r="C293" s="121">
        <f>'Прайс-лист'!K271</f>
        <v>110</v>
      </c>
      <c r="D293" s="122">
        <f>'Прайс-лист'!H271</f>
        <v>0</v>
      </c>
      <c r="E293" s="123">
        <f>'Прайс-лист'!I271</f>
        <v>0</v>
      </c>
      <c r="F293" s="124">
        <f>'Прайс-лист'!J271</f>
        <v>0</v>
      </c>
      <c r="G293" s="302" t="str">
        <f>IF(AND(ISBLANK('Прайс-лист'!H271),ISBLANK('Прайс-лист'!J271)),"","х")</f>
        <v/>
      </c>
    </row>
    <row r="294" spans="1:7" x14ac:dyDescent="0.3">
      <c r="A294" s="119">
        <f>'Прайс-лист'!B272</f>
        <v>1959</v>
      </c>
      <c r="B294" s="408" t="str">
        <f>'Прайс-лист'!C272</f>
        <v>Гуппи тукседо неоново-белый (самец)</v>
      </c>
      <c r="C294" s="121">
        <f>'Прайс-лист'!K272</f>
        <v>110</v>
      </c>
      <c r="D294" s="122">
        <f>'Прайс-лист'!H272</f>
        <v>0</v>
      </c>
      <c r="E294" s="123">
        <f>'Прайс-лист'!I272</f>
        <v>0</v>
      </c>
      <c r="F294" s="124">
        <f>'Прайс-лист'!J272</f>
        <v>0</v>
      </c>
      <c r="G294" s="302" t="str">
        <f>IF(AND(ISBLANK('Прайс-лист'!H272),ISBLANK('Прайс-лист'!J272)),"","х")</f>
        <v/>
      </c>
    </row>
    <row r="295" spans="1:7" x14ac:dyDescent="0.3">
      <c r="A295" s="119">
        <f>'Прайс-лист'!B273</f>
        <v>1760</v>
      </c>
      <c r="B295" s="408" t="str">
        <f>'Прайс-лист'!C273</f>
        <v>Гуппи тукседо розовый (самец)</v>
      </c>
      <c r="C295" s="121">
        <f>'Прайс-лист'!K273</f>
        <v>110</v>
      </c>
      <c r="D295" s="122">
        <f>'Прайс-лист'!H273</f>
        <v>0</v>
      </c>
      <c r="E295" s="123">
        <f>'Прайс-лист'!I273</f>
        <v>0</v>
      </c>
      <c r="F295" s="124">
        <f>'Прайс-лист'!J273</f>
        <v>0</v>
      </c>
      <c r="G295" s="302" t="str">
        <f>IF(AND(ISBLANK('Прайс-лист'!H273),ISBLANK('Прайс-лист'!J273)),"","х")</f>
        <v/>
      </c>
    </row>
    <row r="296" spans="1:7" x14ac:dyDescent="0.3">
      <c r="A296" s="119">
        <f>'Прайс-лист'!B274</f>
        <v>629</v>
      </c>
      <c r="B296" s="408" t="str">
        <f>'Прайс-лист'!C274</f>
        <v>Гуппи туркис красный серебряный (самец)</v>
      </c>
      <c r="C296" s="121">
        <f>'Прайс-лист'!K274</f>
        <v>110</v>
      </c>
      <c r="D296" s="122">
        <f>'Прайс-лист'!H274</f>
        <v>0</v>
      </c>
      <c r="E296" s="123">
        <f>'Прайс-лист'!I274</f>
        <v>0</v>
      </c>
      <c r="F296" s="124">
        <f>'Прайс-лист'!J274</f>
        <v>0</v>
      </c>
      <c r="G296" s="302" t="str">
        <f>IF(AND(ISBLANK('Прайс-лист'!H274),ISBLANK('Прайс-лист'!J274)),"","х")</f>
        <v/>
      </c>
    </row>
    <row r="297" spans="1:7" x14ac:dyDescent="0.3">
      <c r="A297" s="119">
        <f>'Прайс-лист'!B275</f>
        <v>767</v>
      </c>
      <c r="B297" s="120" t="str">
        <f>'Прайс-лист'!C275</f>
        <v>Гуппи туркис красный хвост (самец)</v>
      </c>
      <c r="C297" s="121">
        <f>'Прайс-лист'!K275</f>
        <v>110</v>
      </c>
      <c r="D297" s="122">
        <f>'Прайс-лист'!H275</f>
        <v>0</v>
      </c>
      <c r="E297" s="123">
        <f>'Прайс-лист'!I275</f>
        <v>0</v>
      </c>
      <c r="F297" s="124">
        <f>'Прайс-лист'!J275</f>
        <v>0</v>
      </c>
      <c r="G297" s="302" t="str">
        <f>IF(AND(ISBLANK('Прайс-лист'!H275),ISBLANK('Прайс-лист'!J275)),"","х")</f>
        <v/>
      </c>
    </row>
    <row r="298" spans="1:7" x14ac:dyDescent="0.3">
      <c r="A298" s="119">
        <f>'Прайс-лист'!B276</f>
        <v>645</v>
      </c>
      <c r="B298" s="120" t="str">
        <f>'Прайс-лист'!C276</f>
        <v>Гуппи туркис синий хвост (самец)</v>
      </c>
      <c r="C298" s="121">
        <f>'Прайс-лист'!K276</f>
        <v>110</v>
      </c>
      <c r="D298" s="122">
        <f>'Прайс-лист'!H276</f>
        <v>0</v>
      </c>
      <c r="E298" s="123">
        <f>'Прайс-лист'!I276</f>
        <v>0</v>
      </c>
      <c r="F298" s="124">
        <f>'Прайс-лист'!J276</f>
        <v>0</v>
      </c>
      <c r="G298" s="302" t="str">
        <f>IF(AND(ISBLANK('Прайс-лист'!H276),ISBLANK('Прайс-лист'!J276)),"","х")</f>
        <v/>
      </c>
    </row>
    <row r="299" spans="1:7" ht="15" customHeight="1" x14ac:dyDescent="0.3">
      <c r="A299" s="119">
        <f>'Прайс-лист'!B277</f>
        <v>1983</v>
      </c>
      <c r="B299" s="408" t="str">
        <f>'Прайс-лист'!C277</f>
        <v>Гуппи фиолетовый металлическая голова (самец)</v>
      </c>
      <c r="C299" s="121">
        <f>'Прайс-лист'!K277</f>
        <v>110</v>
      </c>
      <c r="D299" s="122">
        <f>'Прайс-лист'!H277</f>
        <v>0</v>
      </c>
      <c r="E299" s="123">
        <f>'Прайс-лист'!I277</f>
        <v>0</v>
      </c>
      <c r="F299" s="124">
        <f>'Прайс-лист'!J277</f>
        <v>0</v>
      </c>
      <c r="G299" s="302" t="str">
        <f>IF(AND(ISBLANK('Прайс-лист'!H277),ISBLANK('Прайс-лист'!J277)),"","х")</f>
        <v/>
      </c>
    </row>
    <row r="300" spans="1:7" x14ac:dyDescent="0.3">
      <c r="A300" s="119">
        <f>'Прайс-лист'!B281</f>
        <v>2273</v>
      </c>
      <c r="B300" s="120" t="str">
        <f>'Прайс-лист'!C281</f>
        <v>Гуппи хвост синие ножницы (самец)</v>
      </c>
      <c r="C300" s="121">
        <f>'Прайс-лист'!K281</f>
        <v>110</v>
      </c>
      <c r="D300" s="122">
        <f>'Прайс-лист'!H281</f>
        <v>0</v>
      </c>
      <c r="E300" s="123">
        <f>'Прайс-лист'!I281</f>
        <v>0</v>
      </c>
      <c r="F300" s="124">
        <f>'Прайс-лист'!J281</f>
        <v>0</v>
      </c>
      <c r="G300" s="302" t="str">
        <f>IF(AND(ISBLANK('Прайс-лист'!H281),ISBLANK('Прайс-лист'!J281)),"","х")</f>
        <v/>
      </c>
    </row>
    <row r="301" spans="1:7" x14ac:dyDescent="0.3">
      <c r="A301" s="119">
        <f>'Прайс-лист'!B278</f>
        <v>1972</v>
      </c>
      <c r="B301" s="120" t="str">
        <f>'Прайс-лист'!C278</f>
        <v>Гуппи чёрный полностью (самец)</v>
      </c>
      <c r="C301" s="121">
        <f>'Прайс-лист'!K278</f>
        <v>110</v>
      </c>
      <c r="D301" s="122">
        <f>'Прайс-лист'!H278</f>
        <v>0</v>
      </c>
      <c r="E301" s="123">
        <f>'Прайс-лист'!I278</f>
        <v>0</v>
      </c>
      <c r="F301" s="124">
        <f>'Прайс-лист'!J278</f>
        <v>0</v>
      </c>
      <c r="G301" s="302" t="str">
        <f>IF(AND(ISBLANK('Прайс-лист'!H278),ISBLANK('Прайс-лист'!J278)),"","х")</f>
        <v/>
      </c>
    </row>
    <row r="302" spans="1:7" x14ac:dyDescent="0.3">
      <c r="A302" s="119">
        <f>'Прайс-лист'!B279</f>
        <v>612</v>
      </c>
      <c r="B302" s="120" t="str">
        <f>'Прайс-лист'!C279</f>
        <v>Гуппи чёрный хвост (самец)</v>
      </c>
      <c r="C302" s="121">
        <f>'Прайс-лист'!K279</f>
        <v>110</v>
      </c>
      <c r="D302" s="122">
        <f>'Прайс-лист'!H279</f>
        <v>0</v>
      </c>
      <c r="E302" s="123">
        <f>'Прайс-лист'!I279</f>
        <v>0</v>
      </c>
      <c r="F302" s="124">
        <f>'Прайс-лист'!J279</f>
        <v>0</v>
      </c>
      <c r="G302" s="302" t="str">
        <f>IF(AND(ISBLANK('Прайс-лист'!H279),ISBLANK('Прайс-лист'!J279)),"","х")</f>
        <v/>
      </c>
    </row>
    <row r="303" spans="1:7" x14ac:dyDescent="0.3">
      <c r="A303" s="119">
        <f>'Прайс-лист'!B282</f>
        <v>2037</v>
      </c>
      <c r="B303" s="120" t="str">
        <f>'Прайс-лист'!C282</f>
        <v>Гуппи Эндлера ассорти (самец)</v>
      </c>
      <c r="C303" s="121">
        <f>'Прайс-лист'!K282</f>
        <v>110</v>
      </c>
      <c r="D303" s="122">
        <f>'Прайс-лист'!H282</f>
        <v>0</v>
      </c>
      <c r="E303" s="123">
        <f>'Прайс-лист'!I282</f>
        <v>0</v>
      </c>
      <c r="F303" s="124">
        <f>'Прайс-лист'!J282</f>
        <v>0</v>
      </c>
      <c r="G303" s="302" t="str">
        <f>IF(AND(ISBLANK('Прайс-лист'!H282),ISBLANK('Прайс-лист'!J282)),"","х")</f>
        <v/>
      </c>
    </row>
    <row r="304" spans="1:7" x14ac:dyDescent="0.3">
      <c r="A304" s="119">
        <f>'Прайс-лист'!B283</f>
        <v>2048</v>
      </c>
      <c r="B304" s="120" t="str">
        <f>'Прайс-лист'!C283</f>
        <v>Гуппи Эндлера Жёлтая кобра (самец)</v>
      </c>
      <c r="C304" s="121">
        <f>'Прайс-лист'!K283</f>
        <v>110</v>
      </c>
      <c r="D304" s="122">
        <f>'Прайс-лист'!H283</f>
        <v>0</v>
      </c>
      <c r="E304" s="123">
        <f>'Прайс-лист'!I283</f>
        <v>0</v>
      </c>
      <c r="F304" s="124">
        <f>'Прайс-лист'!J283</f>
        <v>0</v>
      </c>
      <c r="G304" s="302" t="str">
        <f>IF(AND(ISBLANK('Прайс-лист'!H283),ISBLANK('Прайс-лист'!J283)),"","х")</f>
        <v/>
      </c>
    </row>
    <row r="305" spans="1:7" x14ac:dyDescent="0.3">
      <c r="A305" s="119">
        <f>'Прайс-лист'!B284</f>
        <v>2047</v>
      </c>
      <c r="B305" s="408" t="str">
        <f>'Прайс-лист'!C284</f>
        <v>Гуппи Эндлера Розовая кобра (самец)</v>
      </c>
      <c r="C305" s="121">
        <f>'Прайс-лист'!K284</f>
        <v>110</v>
      </c>
      <c r="D305" s="122">
        <f>'Прайс-лист'!H284</f>
        <v>0</v>
      </c>
      <c r="E305" s="123">
        <f>'Прайс-лист'!I284</f>
        <v>0</v>
      </c>
      <c r="F305" s="124">
        <f>'Прайс-лист'!J284</f>
        <v>0</v>
      </c>
      <c r="G305" s="302" t="str">
        <f>IF(AND(ISBLANK('Прайс-лист'!H284),ISBLANK('Прайс-лист'!J284)),"","х")</f>
        <v/>
      </c>
    </row>
    <row r="306" spans="1:7" x14ac:dyDescent="0.3">
      <c r="A306" s="119">
        <f>'Прайс-лист'!B285</f>
        <v>992</v>
      </c>
      <c r="B306" s="120" t="str">
        <f>'Прайс-лист'!C285</f>
        <v>Гуппи Эндлера синий (самец)</v>
      </c>
      <c r="C306" s="121">
        <f>'Прайс-лист'!K285</f>
        <v>110</v>
      </c>
      <c r="D306" s="122">
        <f>'Прайс-лист'!H285</f>
        <v>0</v>
      </c>
      <c r="E306" s="123">
        <f>'Прайс-лист'!I285</f>
        <v>0</v>
      </c>
      <c r="F306" s="124">
        <f>'Прайс-лист'!J285</f>
        <v>0</v>
      </c>
      <c r="G306" s="302" t="str">
        <f>IF(AND(ISBLANK('Прайс-лист'!H285),ISBLANK('Прайс-лист'!J285)),"","х")</f>
        <v/>
      </c>
    </row>
    <row r="307" spans="1:7" x14ac:dyDescent="0.3">
      <c r="A307" s="119">
        <f>'Прайс-лист'!B286</f>
        <v>993</v>
      </c>
      <c r="B307" s="120" t="str">
        <f>'Прайс-лист'!C286</f>
        <v>Гуппи Эндлера тигровый (самец)</v>
      </c>
      <c r="C307" s="121">
        <f>'Прайс-лист'!K286</f>
        <v>110</v>
      </c>
      <c r="D307" s="122">
        <f>'Прайс-лист'!H286</f>
        <v>0</v>
      </c>
      <c r="E307" s="123">
        <f>'Прайс-лист'!I286</f>
        <v>0</v>
      </c>
      <c r="F307" s="124">
        <f>'Прайс-лист'!J286</f>
        <v>0</v>
      </c>
      <c r="G307" s="302" t="str">
        <f>IF(AND(ISBLANK('Прайс-лист'!H286),ISBLANK('Прайс-лист'!J286)),"","х")</f>
        <v/>
      </c>
    </row>
    <row r="308" spans="1:7" x14ac:dyDescent="0.3">
      <c r="A308" s="119">
        <f>'Прайс-лист'!B280</f>
        <v>781</v>
      </c>
      <c r="B308" s="408" t="str">
        <f>'Прайс-лист'!C280</f>
        <v>Гуппи Японский синий нижний меч (самец)</v>
      </c>
      <c r="C308" s="121">
        <f>'Прайс-лист'!K280</f>
        <v>110</v>
      </c>
      <c r="D308" s="122">
        <f>'Прайс-лист'!H280</f>
        <v>0</v>
      </c>
      <c r="E308" s="123">
        <f>'Прайс-лист'!I280</f>
        <v>0</v>
      </c>
      <c r="F308" s="124">
        <f>'Прайс-лист'!J280</f>
        <v>0</v>
      </c>
      <c r="G308" s="302" t="str">
        <f>IF(AND(ISBLANK('Прайс-лист'!H280),ISBLANK('Прайс-лист'!J280)),"","х")</f>
        <v/>
      </c>
    </row>
    <row r="309" spans="1:7" x14ac:dyDescent="0.3">
      <c r="A309" s="119">
        <f>'Прайс-лист'!B402</f>
        <v>2158</v>
      </c>
      <c r="B309" s="120" t="str">
        <f>'Прайс-лист'!C402</f>
        <v>Гурами гигантский</v>
      </c>
      <c r="C309" s="121">
        <f>'Прайс-лист'!K402</f>
        <v>230</v>
      </c>
      <c r="D309" s="122">
        <f>'Прайс-лист'!H402</f>
        <v>0</v>
      </c>
      <c r="E309" s="123">
        <f>'Прайс-лист'!I402</f>
        <v>0</v>
      </c>
      <c r="F309" s="124">
        <f>'Прайс-лист'!J402</f>
        <v>0</v>
      </c>
      <c r="G309" s="302" t="str">
        <f>IF(AND(ISBLANK('Прайс-лист'!H402),ISBLANK('Прайс-лист'!J402)),"","х")</f>
        <v/>
      </c>
    </row>
    <row r="310" spans="1:7" x14ac:dyDescent="0.3">
      <c r="A310" s="119">
        <f>'Прайс-лист'!B403</f>
        <v>2159</v>
      </c>
      <c r="B310" s="120" t="str">
        <f>'Прайс-лист'!C403</f>
        <v>Гурами гигантский золотой</v>
      </c>
      <c r="C310" s="121">
        <f>'Прайс-лист'!K403</f>
        <v>230</v>
      </c>
      <c r="D310" s="122">
        <f>'Прайс-лист'!H403</f>
        <v>0</v>
      </c>
      <c r="E310" s="123">
        <f>'Прайс-лист'!I403</f>
        <v>0</v>
      </c>
      <c r="F310" s="124">
        <f>'Прайс-лист'!J403</f>
        <v>0</v>
      </c>
      <c r="G310" s="302" t="str">
        <f>IF(AND(ISBLANK('Прайс-лист'!H403),ISBLANK('Прайс-лист'!J403)),"","х")</f>
        <v/>
      </c>
    </row>
    <row r="311" spans="1:7" x14ac:dyDescent="0.3">
      <c r="A311" s="119">
        <f>'Прайс-лист'!B392</f>
        <v>62</v>
      </c>
      <c r="B311" s="120" t="str">
        <f>'Прайс-лист'!C392</f>
        <v>Гурами Жемчужный</v>
      </c>
      <c r="C311" s="121">
        <f>'Прайс-лист'!K392</f>
        <v>140</v>
      </c>
      <c r="D311" s="122">
        <f>'Прайс-лист'!H392</f>
        <v>0</v>
      </c>
      <c r="E311" s="123">
        <f>'Прайс-лист'!I392</f>
        <v>0</v>
      </c>
      <c r="F311" s="124">
        <f>'Прайс-лист'!J392</f>
        <v>0</v>
      </c>
      <c r="G311" s="302" t="str">
        <f>IF(AND(ISBLANK('Прайс-лист'!H392),ISBLANK('Прайс-лист'!J392)),"","х")</f>
        <v/>
      </c>
    </row>
    <row r="312" spans="1:7" x14ac:dyDescent="0.3">
      <c r="A312" s="119">
        <f>'Прайс-лист'!B393</f>
        <v>587</v>
      </c>
      <c r="B312" s="120" t="str">
        <f>'Прайс-лист'!C393</f>
        <v>Гурами Жемчужный L</v>
      </c>
      <c r="C312" s="121">
        <f>'Прайс-лист'!K393</f>
        <v>230</v>
      </c>
      <c r="D312" s="122">
        <f>'Прайс-лист'!H393</f>
        <v>0</v>
      </c>
      <c r="E312" s="123">
        <f>'Прайс-лист'!I393</f>
        <v>0</v>
      </c>
      <c r="F312" s="124">
        <f>'Прайс-лист'!J393</f>
        <v>0</v>
      </c>
      <c r="G312" s="302" t="str">
        <f>IF(AND(ISBLANK('Прайс-лист'!H393),ISBLANK('Прайс-лист'!J393)),"","х")</f>
        <v/>
      </c>
    </row>
    <row r="313" spans="1:7" x14ac:dyDescent="0.3">
      <c r="A313" s="119">
        <f>'Прайс-лист'!B395</f>
        <v>61</v>
      </c>
      <c r="B313" s="120" t="str">
        <f>'Прайс-лист'!C395</f>
        <v>Гурами золотой (жёлтый)</v>
      </c>
      <c r="C313" s="121">
        <f>'Прайс-лист'!K395</f>
        <v>80</v>
      </c>
      <c r="D313" s="122">
        <f>'Прайс-лист'!H395</f>
        <v>0</v>
      </c>
      <c r="E313" s="123">
        <f>'Прайс-лист'!I395</f>
        <v>0</v>
      </c>
      <c r="F313" s="124">
        <f>'Прайс-лист'!J395</f>
        <v>0</v>
      </c>
      <c r="G313" s="302" t="str">
        <f>IF(AND(ISBLANK('Прайс-лист'!H395),ISBLANK('Прайс-лист'!J395)),"","х")</f>
        <v/>
      </c>
    </row>
    <row r="314" spans="1:7" x14ac:dyDescent="0.3">
      <c r="A314" s="119">
        <f>'Прайс-лист'!B394</f>
        <v>787</v>
      </c>
      <c r="B314" s="120" t="str">
        <f>'Прайс-лист'!C394</f>
        <v>Гурами золотой (жёлтый) L</v>
      </c>
      <c r="C314" s="121">
        <f>'Прайс-лист'!K394</f>
        <v>100</v>
      </c>
      <c r="D314" s="122">
        <f>'Прайс-лист'!H394</f>
        <v>0</v>
      </c>
      <c r="E314" s="123">
        <f>'Прайс-лист'!I394</f>
        <v>0</v>
      </c>
      <c r="F314" s="124">
        <f>'Прайс-лист'!J394</f>
        <v>0</v>
      </c>
      <c r="G314" s="302" t="str">
        <f>IF(AND(ISBLANK('Прайс-лист'!H394),ISBLANK('Прайс-лист'!J394)),"","х")</f>
        <v/>
      </c>
    </row>
    <row r="315" spans="1:7" x14ac:dyDescent="0.3">
      <c r="A315" s="414">
        <f>'Прайс-лист'!B397</f>
        <v>748</v>
      </c>
      <c r="B315" s="415" t="str">
        <f>'Прайс-лист'!C397</f>
        <v>Гурами карликовый искрящийся</v>
      </c>
      <c r="C315" s="416">
        <f>'Прайс-лист'!K397</f>
        <v>100</v>
      </c>
      <c r="D315" s="417">
        <f>'Прайс-лист'!H397</f>
        <v>0</v>
      </c>
      <c r="E315" s="418">
        <f>'Прайс-лист'!I397</f>
        <v>0</v>
      </c>
      <c r="F315" s="419">
        <f>'Прайс-лист'!J397</f>
        <v>0</v>
      </c>
      <c r="G315" s="302" t="str">
        <f>IF(AND(ISBLANK('Прайс-лист'!H397),ISBLANK('Прайс-лист'!J397)),"","х")</f>
        <v/>
      </c>
    </row>
    <row r="316" spans="1:7" x14ac:dyDescent="0.3">
      <c r="A316" s="119">
        <f>'Прайс-лист'!B396</f>
        <v>2157</v>
      </c>
      <c r="B316" s="120" t="str">
        <f>'Прайс-лист'!C396</f>
        <v>Гурами красный</v>
      </c>
      <c r="C316" s="121">
        <f>'Прайс-лист'!K396</f>
        <v>220</v>
      </c>
      <c r="D316" s="122">
        <f>'Прайс-лист'!H396</f>
        <v>0</v>
      </c>
      <c r="E316" s="123">
        <f>'Прайс-лист'!I396</f>
        <v>0</v>
      </c>
      <c r="F316" s="124">
        <f>'Прайс-лист'!J396</f>
        <v>0</v>
      </c>
      <c r="G316" s="302" t="str">
        <f>IF(AND(ISBLANK('Прайс-лист'!H396),ISBLANK('Прайс-лист'!J396)),"","х")</f>
        <v/>
      </c>
    </row>
    <row r="317" spans="1:7" x14ac:dyDescent="0.3">
      <c r="A317" s="119">
        <f>'Прайс-лист'!B399</f>
        <v>95</v>
      </c>
      <c r="B317" s="120" t="str">
        <f>'Прайс-лист'!C399</f>
        <v>Гурами мраморный</v>
      </c>
      <c r="C317" s="121">
        <f>'Прайс-лист'!K399</f>
        <v>80</v>
      </c>
      <c r="D317" s="122">
        <f>'Прайс-лист'!H399</f>
        <v>0</v>
      </c>
      <c r="E317" s="123">
        <f>'Прайс-лист'!I399</f>
        <v>0</v>
      </c>
      <c r="F317" s="124">
        <f>'Прайс-лист'!J399</f>
        <v>0</v>
      </c>
      <c r="G317" s="302" t="str">
        <f>IF(AND(ISBLANK('Прайс-лист'!H399),ISBLANK('Прайс-лист'!J399)),"","х")</f>
        <v/>
      </c>
    </row>
    <row r="318" spans="1:7" x14ac:dyDescent="0.3">
      <c r="A318" s="119">
        <f>'Прайс-лист'!B398</f>
        <v>640</v>
      </c>
      <c r="B318" s="120" t="str">
        <f>'Прайс-лист'!C398</f>
        <v>Гурами мраморный L</v>
      </c>
      <c r="C318" s="121">
        <f>'Прайс-лист'!K398</f>
        <v>100</v>
      </c>
      <c r="D318" s="122">
        <f>'Прайс-лист'!H398</f>
        <v>0</v>
      </c>
      <c r="E318" s="123">
        <f>'Прайс-лист'!I398</f>
        <v>0</v>
      </c>
      <c r="F318" s="124">
        <f>'Прайс-лист'!J398</f>
        <v>0</v>
      </c>
      <c r="G318" s="302" t="str">
        <f>IF(AND(ISBLANK('Прайс-лист'!H398),ISBLANK('Прайс-лист'!J398)),"","х")</f>
        <v/>
      </c>
    </row>
    <row r="319" spans="1:7" x14ac:dyDescent="0.3">
      <c r="A319" s="119">
        <f>'Прайс-лист'!B401</f>
        <v>923</v>
      </c>
      <c r="B319" s="120" t="str">
        <f>'Прайс-лист'!C401</f>
        <v>Гурами Снежинка</v>
      </c>
      <c r="C319" s="121">
        <f>'Прайс-лист'!K401</f>
        <v>80</v>
      </c>
      <c r="D319" s="122">
        <f>'Прайс-лист'!H401</f>
        <v>0</v>
      </c>
      <c r="E319" s="123">
        <f>'Прайс-лист'!I401</f>
        <v>0</v>
      </c>
      <c r="F319" s="124">
        <f>'Прайс-лист'!J401</f>
        <v>0</v>
      </c>
      <c r="G319" s="302" t="str">
        <f>IF(AND(ISBLANK('Прайс-лист'!H401),ISBLANK('Прайс-лист'!J401)),"","х")</f>
        <v/>
      </c>
    </row>
    <row r="320" spans="1:7" x14ac:dyDescent="0.3">
      <c r="A320" s="119">
        <f>'Прайс-лист'!B400</f>
        <v>2130</v>
      </c>
      <c r="B320" s="120" t="str">
        <f>'Прайс-лист'!C400</f>
        <v>Гурами Снежинка L</v>
      </c>
      <c r="C320" s="121">
        <f>'Прайс-лист'!K400</f>
        <v>100</v>
      </c>
      <c r="D320" s="122">
        <f>'Прайс-лист'!H400</f>
        <v>0</v>
      </c>
      <c r="E320" s="123">
        <f>'Прайс-лист'!I400</f>
        <v>0</v>
      </c>
      <c r="F320" s="124">
        <f>'Прайс-лист'!J400</f>
        <v>0</v>
      </c>
      <c r="G320" s="302" t="str">
        <f>IF(AND(ISBLANK('Прайс-лист'!H400),ISBLANK('Прайс-лист'!J400)),"","х")</f>
        <v/>
      </c>
    </row>
    <row r="321" spans="1:7" x14ac:dyDescent="0.3">
      <c r="A321" s="119">
        <f>'Прайс-лист'!B404</f>
        <v>271</v>
      </c>
      <c r="B321" s="120" t="str">
        <f>'Прайс-лист'!C404</f>
        <v>Гурами целующийся</v>
      </c>
      <c r="C321" s="121">
        <f>'Прайс-лист'!K404</f>
        <v>280</v>
      </c>
      <c r="D321" s="122">
        <f>'Прайс-лист'!H404</f>
        <v>0</v>
      </c>
      <c r="E321" s="123">
        <f>'Прайс-лист'!I404</f>
        <v>0</v>
      </c>
      <c r="F321" s="124">
        <f>'Прайс-лист'!J404</f>
        <v>0</v>
      </c>
      <c r="G321" s="302" t="str">
        <f>IF(AND(ISBLANK('Прайс-лист'!H404),ISBLANK('Прайс-лист'!J404)),"","х")</f>
        <v/>
      </c>
    </row>
    <row r="322" spans="1:7" x14ac:dyDescent="0.3">
      <c r="A322" s="119" t="str">
        <f>'Прайс-лист'!B391</f>
        <v>.</v>
      </c>
      <c r="B322" s="404" t="str">
        <f>'Прайс-лист'!C391</f>
        <v>Гурами, Лялиус, Макропод</v>
      </c>
      <c r="C322" s="121">
        <f>'Прайс-лист'!K391</f>
        <v>0</v>
      </c>
      <c r="D322" s="122">
        <f>'Прайс-лист'!H391</f>
        <v>0</v>
      </c>
      <c r="E322" s="123">
        <f>'Прайс-лист'!I391</f>
        <v>0</v>
      </c>
      <c r="F322" s="124" t="str">
        <f>'Прайс-лист'!J391</f>
        <v>.</v>
      </c>
      <c r="G322" s="302"/>
    </row>
    <row r="323" spans="1:7" x14ac:dyDescent="0.3">
      <c r="A323" s="119">
        <f>'Прайс-лист'!B149</f>
        <v>964</v>
      </c>
      <c r="B323" s="120" t="str">
        <f>'Прайс-лист'!C149</f>
        <v>Данио GLO ассорти</v>
      </c>
      <c r="C323" s="121">
        <f>'Прайс-лист'!K149</f>
        <v>50</v>
      </c>
      <c r="D323" s="122">
        <f>'Прайс-лист'!H149</f>
        <v>0</v>
      </c>
      <c r="E323" s="123">
        <f>'Прайс-лист'!I149</f>
        <v>0</v>
      </c>
      <c r="F323" s="124">
        <f>'Прайс-лист'!J149</f>
        <v>0</v>
      </c>
      <c r="G323" s="302" t="str">
        <f>IF(AND(ISBLANK('Прайс-лист'!H149),ISBLANK('Прайс-лист'!J149)),"","х")</f>
        <v/>
      </c>
    </row>
    <row r="324" spans="1:7" x14ac:dyDescent="0.3">
      <c r="A324" s="119">
        <f>'Прайс-лист'!B150</f>
        <v>961</v>
      </c>
      <c r="B324" s="120" t="str">
        <f>'Прайс-лист'!C150</f>
        <v>Данио GLO жёлтый</v>
      </c>
      <c r="C324" s="121">
        <f>'Прайс-лист'!K150</f>
        <v>50</v>
      </c>
      <c r="D324" s="122">
        <f>'Прайс-лист'!H150</f>
        <v>0</v>
      </c>
      <c r="E324" s="123">
        <f>'Прайс-лист'!I150</f>
        <v>0</v>
      </c>
      <c r="F324" s="124">
        <f>'Прайс-лист'!J150</f>
        <v>0</v>
      </c>
      <c r="G324" s="302" t="str">
        <f>IF(AND(ISBLANK('Прайс-лист'!H150),ISBLANK('Прайс-лист'!J150)),"","х")</f>
        <v/>
      </c>
    </row>
    <row r="325" spans="1:7" x14ac:dyDescent="0.3">
      <c r="A325" s="119">
        <f>'Прайс-лист'!B151</f>
        <v>963</v>
      </c>
      <c r="B325" s="120" t="str">
        <f>'Прайс-лист'!C151</f>
        <v>Данио GLO зелёный</v>
      </c>
      <c r="C325" s="121">
        <f>'Прайс-лист'!K151</f>
        <v>50</v>
      </c>
      <c r="D325" s="122">
        <f>'Прайс-лист'!H151</f>
        <v>0</v>
      </c>
      <c r="E325" s="123">
        <f>'Прайс-лист'!I151</f>
        <v>0</v>
      </c>
      <c r="F325" s="124">
        <f>'Прайс-лист'!J151</f>
        <v>0</v>
      </c>
      <c r="G325" s="302" t="str">
        <f>IF(AND(ISBLANK('Прайс-лист'!H151),ISBLANK('Прайс-лист'!J151)),"","х")</f>
        <v/>
      </c>
    </row>
    <row r="326" spans="1:7" x14ac:dyDescent="0.3">
      <c r="A326" s="119">
        <f>'Прайс-лист'!B152</f>
        <v>1001</v>
      </c>
      <c r="B326" s="120" t="str">
        <f>'Прайс-лист'!C152</f>
        <v>Данио GLO красный</v>
      </c>
      <c r="C326" s="121">
        <f>'Прайс-лист'!K152</f>
        <v>50</v>
      </c>
      <c r="D326" s="122">
        <f>'Прайс-лист'!H152</f>
        <v>0</v>
      </c>
      <c r="E326" s="123">
        <f>'Прайс-лист'!I152</f>
        <v>0</v>
      </c>
      <c r="F326" s="124">
        <f>'Прайс-лист'!J152</f>
        <v>0</v>
      </c>
      <c r="G326" s="302" t="str">
        <f>IF(AND(ISBLANK('Прайс-лист'!H152),ISBLANK('Прайс-лист'!J152)),"","х")</f>
        <v/>
      </c>
    </row>
    <row r="327" spans="1:7" ht="22.5" customHeight="1" x14ac:dyDescent="0.3">
      <c r="A327" s="119">
        <f>'Прайс-лист'!B153</f>
        <v>852</v>
      </c>
      <c r="B327" s="120" t="str">
        <f>'Прайс-лист'!C153</f>
        <v>Данио GLO оранжевый</v>
      </c>
      <c r="C327" s="121">
        <f>'Прайс-лист'!K153</f>
        <v>50</v>
      </c>
      <c r="D327" s="122">
        <f>'Прайс-лист'!H153</f>
        <v>0</v>
      </c>
      <c r="E327" s="123">
        <f>'Прайс-лист'!I153</f>
        <v>0</v>
      </c>
      <c r="F327" s="124">
        <f>'Прайс-лист'!J153</f>
        <v>0</v>
      </c>
      <c r="G327" s="302" t="str">
        <f>IF(AND(ISBLANK('Прайс-лист'!H153),ISBLANK('Прайс-лист'!J153)),"","х")</f>
        <v/>
      </c>
    </row>
    <row r="328" spans="1:7" x14ac:dyDescent="0.3">
      <c r="A328" s="119">
        <f>'Прайс-лист'!B154</f>
        <v>1047</v>
      </c>
      <c r="B328" s="120" t="str">
        <f>'Прайс-лист'!C154</f>
        <v>Данио GLO розовый</v>
      </c>
      <c r="C328" s="121">
        <f>'Прайс-лист'!K154</f>
        <v>50</v>
      </c>
      <c r="D328" s="122">
        <f>'Прайс-лист'!H154</f>
        <v>0</v>
      </c>
      <c r="E328" s="123">
        <f>'Прайс-лист'!I154</f>
        <v>0</v>
      </c>
      <c r="F328" s="124">
        <f>'Прайс-лист'!J154</f>
        <v>0</v>
      </c>
      <c r="G328" s="302" t="str">
        <f>IF(AND(ISBLANK('Прайс-лист'!H154),ISBLANK('Прайс-лист'!J154)),"","х")</f>
        <v/>
      </c>
    </row>
    <row r="329" spans="1:7" x14ac:dyDescent="0.3">
      <c r="A329" s="119">
        <f>'Прайс-лист'!B155</f>
        <v>965</v>
      </c>
      <c r="B329" s="120" t="str">
        <f>'Прайс-лист'!C155</f>
        <v>Данио GLO салатовый</v>
      </c>
      <c r="C329" s="121">
        <f>'Прайс-лист'!K155</f>
        <v>50</v>
      </c>
      <c r="D329" s="122">
        <f>'Прайс-лист'!H155</f>
        <v>0</v>
      </c>
      <c r="E329" s="123">
        <f>'Прайс-лист'!I155</f>
        <v>0</v>
      </c>
      <c r="F329" s="124">
        <f>'Прайс-лист'!J155</f>
        <v>0</v>
      </c>
      <c r="G329" s="302" t="str">
        <f>IF(AND(ISBLANK('Прайс-лист'!H155),ISBLANK('Прайс-лист'!J155)),"","х")</f>
        <v/>
      </c>
    </row>
    <row r="330" spans="1:7" x14ac:dyDescent="0.3">
      <c r="A330" s="119">
        <f>'Прайс-лист'!B156</f>
        <v>960</v>
      </c>
      <c r="B330" s="120" t="str">
        <f>'Прайс-лист'!C156</f>
        <v>Данио GLO синий</v>
      </c>
      <c r="C330" s="121">
        <f>'Прайс-лист'!K156</f>
        <v>50</v>
      </c>
      <c r="D330" s="122">
        <f>'Прайс-лист'!H156</f>
        <v>0</v>
      </c>
      <c r="E330" s="123">
        <f>'Прайс-лист'!I156</f>
        <v>0</v>
      </c>
      <c r="F330" s="124">
        <f>'Прайс-лист'!J156</f>
        <v>0</v>
      </c>
      <c r="G330" s="302" t="str">
        <f>IF(AND(ISBLANK('Прайс-лист'!H156),ISBLANK('Прайс-лист'!J156)),"","х")</f>
        <v/>
      </c>
    </row>
    <row r="331" spans="1:7" x14ac:dyDescent="0.3">
      <c r="A331" s="119">
        <f>'Прайс-лист'!B157</f>
        <v>962</v>
      </c>
      <c r="B331" s="120" t="str">
        <f>'Прайс-лист'!C157</f>
        <v>Данио GLO сиреневый</v>
      </c>
      <c r="C331" s="121">
        <f>'Прайс-лист'!K157</f>
        <v>50</v>
      </c>
      <c r="D331" s="122">
        <f>'Прайс-лист'!H157</f>
        <v>0</v>
      </c>
      <c r="E331" s="123">
        <f>'Прайс-лист'!I157</f>
        <v>0</v>
      </c>
      <c r="F331" s="124">
        <f>'Прайс-лист'!J157</f>
        <v>0</v>
      </c>
      <c r="G331" s="302" t="str">
        <f>IF(AND(ISBLANK('Прайс-лист'!H157),ISBLANK('Прайс-лист'!J157)),"","х")</f>
        <v/>
      </c>
    </row>
    <row r="332" spans="1:7" x14ac:dyDescent="0.3">
      <c r="A332" s="119">
        <f>'Прайс-лист'!B121</f>
        <v>2255</v>
      </c>
      <c r="B332" s="120" t="str">
        <f>'Прайс-лист'!C121</f>
        <v>Данио леопардовый вуаль</v>
      </c>
      <c r="C332" s="121">
        <f>'Прайс-лист'!K121</f>
        <v>50</v>
      </c>
      <c r="D332" s="122">
        <f>'Прайс-лист'!H121</f>
        <v>0</v>
      </c>
      <c r="E332" s="123">
        <f>'Прайс-лист'!I121</f>
        <v>0</v>
      </c>
      <c r="F332" s="124">
        <f>'Прайс-лист'!J121</f>
        <v>0</v>
      </c>
      <c r="G332" s="302" t="str">
        <f>IF(AND(ISBLANK('Прайс-лист'!H121),ISBLANK('Прайс-лист'!J121)),"","х")</f>
        <v/>
      </c>
    </row>
    <row r="333" spans="1:7" x14ac:dyDescent="0.3">
      <c r="A333" s="119">
        <f>'Прайс-лист'!B690</f>
        <v>2266</v>
      </c>
      <c r="B333" s="120" t="str">
        <f>'Прайс-лист'!C690</f>
        <v>Дермогенис карликовый (щучка)</v>
      </c>
      <c r="C333" s="121">
        <f>'Прайс-лист'!K690</f>
        <v>140</v>
      </c>
      <c r="D333" s="122">
        <f>'Прайс-лист'!H690</f>
        <v>0</v>
      </c>
      <c r="E333" s="123">
        <f>'Прайс-лист'!I690</f>
        <v>0</v>
      </c>
      <c r="F333" s="124">
        <f>'Прайс-лист'!J690</f>
        <v>0</v>
      </c>
      <c r="G333" s="302" t="str">
        <f>IF(AND(ISBLANK('Прайс-лист'!H690),ISBLANK('Прайс-лист'!J690)),"","х")</f>
        <v/>
      </c>
    </row>
    <row r="334" spans="1:7" x14ac:dyDescent="0.3">
      <c r="A334" s="119">
        <f>'Прайс-лист'!B646</f>
        <v>831</v>
      </c>
      <c r="B334" s="120" t="str">
        <f>'Прайс-лист'!C646</f>
        <v>Димидиохромис компрессицепс М</v>
      </c>
      <c r="C334" s="121">
        <f>'Прайс-лист'!K646</f>
        <v>245</v>
      </c>
      <c r="D334" s="122">
        <f>'Прайс-лист'!H646</f>
        <v>0</v>
      </c>
      <c r="E334" s="123">
        <f>'Прайс-лист'!I646</f>
        <v>0</v>
      </c>
      <c r="F334" s="124">
        <f>'Прайс-лист'!J646</f>
        <v>0</v>
      </c>
      <c r="G334" s="302" t="str">
        <f>IF(AND(ISBLANK('Прайс-лист'!H646),ISBLANK('Прайс-лист'!J646)),"","х")</f>
        <v/>
      </c>
    </row>
    <row r="335" spans="1:7" x14ac:dyDescent="0.3">
      <c r="A335" s="119">
        <f>'Прайс-лист'!B567</f>
        <v>148</v>
      </c>
      <c r="B335" s="120" t="str">
        <f>'Прайс-лист'!C567</f>
        <v>Дискус ассорти **</v>
      </c>
      <c r="C335" s="121">
        <f>'Прайс-лист'!K567</f>
        <v>1200</v>
      </c>
      <c r="D335" s="122">
        <f>'Прайс-лист'!H567</f>
        <v>0</v>
      </c>
      <c r="E335" s="123">
        <f>'Прайс-лист'!I567</f>
        <v>0</v>
      </c>
      <c r="F335" s="124">
        <f>'Прайс-лист'!J567</f>
        <v>0</v>
      </c>
      <c r="G335" s="302" t="str">
        <f>IF(AND(ISBLANK('Прайс-лист'!H567),ISBLANK('Прайс-лист'!J567)),"","х")</f>
        <v/>
      </c>
    </row>
    <row r="336" spans="1:7" x14ac:dyDescent="0.3">
      <c r="A336" s="119" t="str">
        <f>'Прайс-лист'!B775</f>
        <v>.</v>
      </c>
      <c r="B336" s="120" t="str">
        <f>'Прайс-лист'!C775</f>
        <v>Другие виды</v>
      </c>
      <c r="C336" s="121">
        <f>'Прайс-лист'!K775</f>
        <v>0</v>
      </c>
      <c r="D336" s="122">
        <f>'Прайс-лист'!H775</f>
        <v>0</v>
      </c>
      <c r="E336" s="123">
        <f>'Прайс-лист'!I775</f>
        <v>0</v>
      </c>
      <c r="F336" s="124" t="str">
        <f>'Прайс-лист'!J775</f>
        <v>.</v>
      </c>
      <c r="G336" s="302"/>
    </row>
    <row r="337" spans="1:7" x14ac:dyDescent="0.3">
      <c r="A337" s="119" t="str">
        <f>'Прайс-лист'!B676</f>
        <v>.</v>
      </c>
      <c r="B337" s="120" t="str">
        <f>'Прайс-лист'!C676</f>
        <v>Другие рыбки</v>
      </c>
      <c r="C337" s="121">
        <f>'Прайс-лист'!K676</f>
        <v>0</v>
      </c>
      <c r="D337" s="122">
        <f>'Прайс-лист'!H676</f>
        <v>0</v>
      </c>
      <c r="E337" s="123">
        <f>'Прайс-лист'!I676</f>
        <v>0</v>
      </c>
      <c r="F337" s="124" t="str">
        <f>'Прайс-лист'!J676</f>
        <v>.</v>
      </c>
      <c r="G337" s="302"/>
    </row>
    <row r="338" spans="1:7" x14ac:dyDescent="0.3">
      <c r="A338" s="119">
        <f>'Прайс-лист'!B647</f>
        <v>2090</v>
      </c>
      <c r="B338" s="120" t="str">
        <f>'Прайс-лист'!C647</f>
        <v>Зебра красная М</v>
      </c>
      <c r="C338" s="121">
        <f>'Прайс-лист'!K647</f>
        <v>245</v>
      </c>
      <c r="D338" s="122">
        <f>'Прайс-лист'!H647</f>
        <v>0</v>
      </c>
      <c r="E338" s="123">
        <f>'Прайс-лист'!I647</f>
        <v>0</v>
      </c>
      <c r="F338" s="124">
        <f>'Прайс-лист'!J647</f>
        <v>0</v>
      </c>
      <c r="G338" s="302" t="str">
        <f>IF(AND(ISBLANK('Прайс-лист'!H647),ISBLANK('Прайс-лист'!J647)),"","х")</f>
        <v/>
      </c>
    </row>
    <row r="339" spans="1:7" x14ac:dyDescent="0.3">
      <c r="A339" s="119">
        <f>'Прайс-лист'!B648</f>
        <v>689</v>
      </c>
      <c r="B339" s="120" t="str">
        <f>'Прайс-лист'!C648</f>
        <v>Зебра мармелад М</v>
      </c>
      <c r="C339" s="121">
        <f>'Прайс-лист'!K648</f>
        <v>245</v>
      </c>
      <c r="D339" s="122">
        <f>'Прайс-лист'!H648</f>
        <v>0</v>
      </c>
      <c r="E339" s="123">
        <f>'Прайс-лист'!I648</f>
        <v>0</v>
      </c>
      <c r="F339" s="124">
        <f>'Прайс-лист'!J648</f>
        <v>0</v>
      </c>
      <c r="G339" s="302" t="str">
        <f>IF(AND(ISBLANK('Прайс-лист'!H648),ISBLANK('Прайс-лист'!J648)),"","х")</f>
        <v/>
      </c>
    </row>
    <row r="340" spans="1:7" x14ac:dyDescent="0.3">
      <c r="A340" s="119">
        <f>'Прайс-лист'!B691</f>
        <v>2285</v>
      </c>
      <c r="B340" s="120" t="str">
        <f>'Прайс-лист'!C691</f>
        <v>Змееголовка</v>
      </c>
      <c r="C340" s="121">
        <f>'Прайс-лист'!K691</f>
        <v>360</v>
      </c>
      <c r="D340" s="122">
        <f>'Прайс-лист'!H691</f>
        <v>0</v>
      </c>
      <c r="E340" s="123">
        <f>'Прайс-лист'!I691</f>
        <v>0</v>
      </c>
      <c r="F340" s="124">
        <f>'Прайс-лист'!J691</f>
        <v>0</v>
      </c>
      <c r="G340" s="302" t="str">
        <f>IF(AND(ISBLANK('Прайс-лист'!H691),ISBLANK('Прайс-лист'!J691)),"","х")</f>
        <v/>
      </c>
    </row>
    <row r="341" spans="1:7" x14ac:dyDescent="0.3">
      <c r="A341" s="119">
        <f>'Прайс-лист'!B483</f>
        <v>249</v>
      </c>
      <c r="B341" s="120" t="str">
        <f>'Прайс-лист'!C483</f>
        <v>Ириатерина Вернера</v>
      </c>
      <c r="C341" s="121">
        <f>'Прайс-лист'!K483</f>
        <v>140</v>
      </c>
      <c r="D341" s="122">
        <f>'Прайс-лист'!H483</f>
        <v>0</v>
      </c>
      <c r="E341" s="123">
        <f>'Прайс-лист'!I483</f>
        <v>0</v>
      </c>
      <c r="F341" s="124">
        <f>'Прайс-лист'!J483</f>
        <v>0</v>
      </c>
      <c r="G341" s="302" t="str">
        <f>IF(AND(ISBLANK('Прайс-лист'!H483),ISBLANK('Прайс-лист'!J483)),"","х")</f>
        <v/>
      </c>
    </row>
    <row r="342" spans="1:7" x14ac:dyDescent="0.3">
      <c r="A342" s="119">
        <f>'Прайс-лист'!B692</f>
        <v>253</v>
      </c>
      <c r="B342" s="120" t="str">
        <f>'Прайс-лист'!C692</f>
        <v>Каламоихт калабарский **</v>
      </c>
      <c r="C342" s="121">
        <f>'Прайс-лист'!K692</f>
        <v>1360</v>
      </c>
      <c r="D342" s="122">
        <f>'Прайс-лист'!H692</f>
        <v>0</v>
      </c>
      <c r="E342" s="123">
        <f>'Прайс-лист'!I692</f>
        <v>0</v>
      </c>
      <c r="F342" s="124">
        <f>'Прайс-лист'!J692</f>
        <v>0</v>
      </c>
      <c r="G342" s="302" t="str">
        <f>IF(AND(ISBLANK('Прайс-лист'!H692),ISBLANK('Прайс-лист'!J692)),"","х")</f>
        <v/>
      </c>
    </row>
    <row r="343" spans="1:7" x14ac:dyDescent="0.3">
      <c r="A343" s="119">
        <f>'Прайс-лист'!B122</f>
        <v>151</v>
      </c>
      <c r="B343" s="120" t="str">
        <f>'Прайс-лист'!C122</f>
        <v>Кардинал</v>
      </c>
      <c r="C343" s="121">
        <f>'Прайс-лист'!K122</f>
        <v>80</v>
      </c>
      <c r="D343" s="122">
        <f>'Прайс-лист'!H122</f>
        <v>0</v>
      </c>
      <c r="E343" s="123">
        <f>'Прайс-лист'!I122</f>
        <v>0</v>
      </c>
      <c r="F343" s="124">
        <f>'Прайс-лист'!J122</f>
        <v>0</v>
      </c>
      <c r="G343" s="302" t="str">
        <f>IF(AND(ISBLANK('Прайс-лист'!H122),ISBLANK('Прайс-лист'!J122)),"","х")</f>
        <v/>
      </c>
    </row>
    <row r="344" spans="1:7" x14ac:dyDescent="0.3">
      <c r="A344" s="119">
        <f>'Прайс-лист'!B123</f>
        <v>644</v>
      </c>
      <c r="B344" s="120" t="str">
        <f>'Прайс-лист'!C123</f>
        <v>Кардинал золотой</v>
      </c>
      <c r="C344" s="121">
        <f>'Прайс-лист'!K123</f>
        <v>80</v>
      </c>
      <c r="D344" s="122">
        <f>'Прайс-лист'!H123</f>
        <v>0</v>
      </c>
      <c r="E344" s="123">
        <f>'Прайс-лист'!I123</f>
        <v>0</v>
      </c>
      <c r="F344" s="124">
        <f>'Прайс-лист'!J123</f>
        <v>0</v>
      </c>
      <c r="G344" s="302" t="str">
        <f>IF(AND(ISBLANK('Прайс-лист'!H123),ISBLANK('Прайс-лист'!J123)),"","х")</f>
        <v/>
      </c>
    </row>
    <row r="345" spans="1:7" x14ac:dyDescent="0.3">
      <c r="A345" s="119">
        <f>'Прайс-лист'!B497</f>
        <v>1910</v>
      </c>
      <c r="B345" s="120" t="str">
        <f>'Прайс-лист'!C497</f>
        <v>Клариус</v>
      </c>
      <c r="C345" s="121">
        <f>'Прайс-лист'!K497</f>
        <v>110</v>
      </c>
      <c r="D345" s="122">
        <f>'Прайс-лист'!H497</f>
        <v>0</v>
      </c>
      <c r="E345" s="123">
        <f>'Прайс-лист'!I497</f>
        <v>0</v>
      </c>
      <c r="F345" s="124">
        <f>'Прайс-лист'!J497</f>
        <v>0</v>
      </c>
      <c r="G345" s="302" t="str">
        <f>IF(AND(ISBLANK('Прайс-лист'!H497),ISBLANK('Прайс-лист'!J497)),"","х")</f>
        <v/>
      </c>
    </row>
    <row r="346" spans="1:7" x14ac:dyDescent="0.3">
      <c r="A346" s="119">
        <f>'Прайс-лист'!B693</f>
        <v>675</v>
      </c>
      <c r="B346" s="120" t="str">
        <f>'Прайс-лист'!C693</f>
        <v>Клинобрюшка Стерникла</v>
      </c>
      <c r="C346" s="121">
        <f>'Прайс-лист'!K693</f>
        <v>230</v>
      </c>
      <c r="D346" s="122">
        <f>'Прайс-лист'!H693</f>
        <v>0</v>
      </c>
      <c r="E346" s="123">
        <f>'Прайс-лист'!I693</f>
        <v>0</v>
      </c>
      <c r="F346" s="124">
        <f>'Прайс-лист'!J693</f>
        <v>0</v>
      </c>
      <c r="G346" s="302" t="str">
        <f>IF(AND(ISBLANK('Прайс-лист'!H693),ISBLANK('Прайс-лист'!J693)),"","х")</f>
        <v/>
      </c>
    </row>
    <row r="347" spans="1:7" x14ac:dyDescent="0.3">
      <c r="A347" s="119">
        <f>'Прайс-лист'!B649</f>
        <v>453</v>
      </c>
      <c r="B347" s="120" t="str">
        <f>'Прайс-лист'!C649</f>
        <v>Копадихромис Каданго М</v>
      </c>
      <c r="C347" s="121">
        <f>'Прайс-лист'!K649</f>
        <v>245</v>
      </c>
      <c r="D347" s="122">
        <f>'Прайс-лист'!H649</f>
        <v>0</v>
      </c>
      <c r="E347" s="123">
        <f>'Прайс-лист'!I649</f>
        <v>0</v>
      </c>
      <c r="F347" s="124">
        <f>'Прайс-лист'!J649</f>
        <v>0</v>
      </c>
      <c r="G347" s="302" t="str">
        <f>IF(AND(ISBLANK('Прайс-лист'!H649),ISBLANK('Прайс-лист'!J649)),"","х")</f>
        <v/>
      </c>
    </row>
    <row r="348" spans="1:7" ht="22.5" customHeight="1" x14ac:dyDescent="0.3">
      <c r="A348" s="119">
        <f>'Прайс-лист'!B498</f>
        <v>308</v>
      </c>
      <c r="B348" s="120" t="str">
        <f>'Прайс-лист'!C498</f>
        <v>Коридорас Брохис</v>
      </c>
      <c r="C348" s="121">
        <f>'Прайс-лист'!K498</f>
        <v>150</v>
      </c>
      <c r="D348" s="122">
        <f>'Прайс-лист'!H498</f>
        <v>0</v>
      </c>
      <c r="E348" s="123">
        <f>'Прайс-лист'!I498</f>
        <v>0</v>
      </c>
      <c r="F348" s="124">
        <f>'Прайс-лист'!J498</f>
        <v>0</v>
      </c>
      <c r="G348" s="302" t="str">
        <f>IF(AND(ISBLANK('Прайс-лист'!H498),ISBLANK('Прайс-лист'!J498)),"","х")</f>
        <v/>
      </c>
    </row>
    <row r="349" spans="1:7" x14ac:dyDescent="0.3">
      <c r="A349" s="119">
        <f>'Прайс-лист'!B499</f>
        <v>2254</v>
      </c>
      <c r="B349" s="120" t="str">
        <f>'Прайс-лист'!C499</f>
        <v>Коридорас Венесуэла оранж</v>
      </c>
      <c r="C349" s="121">
        <f>'Прайс-лист'!K499</f>
        <v>150</v>
      </c>
      <c r="D349" s="122">
        <f>'Прайс-лист'!H499</f>
        <v>0</v>
      </c>
      <c r="E349" s="123">
        <f>'Прайс-лист'!I499</f>
        <v>0</v>
      </c>
      <c r="F349" s="124">
        <f>'Прайс-лист'!J499</f>
        <v>0</v>
      </c>
      <c r="G349" s="302" t="str">
        <f>IF(AND(ISBLANK('Прайс-лист'!H499),ISBLANK('Прайс-лист'!J499)),"","х")</f>
        <v/>
      </c>
    </row>
    <row r="350" spans="1:7" x14ac:dyDescent="0.3">
      <c r="A350" s="119">
        <f>'Прайс-лист'!B500</f>
        <v>516</v>
      </c>
      <c r="B350" s="120" t="str">
        <f>'Прайс-лист'!C500</f>
        <v>Коридорас Зигатус</v>
      </c>
      <c r="C350" s="121">
        <f>'Прайс-лист'!K500</f>
        <v>150</v>
      </c>
      <c r="D350" s="122">
        <f>'Прайс-лист'!H500</f>
        <v>0</v>
      </c>
      <c r="E350" s="123">
        <f>'Прайс-лист'!I500</f>
        <v>0</v>
      </c>
      <c r="F350" s="124">
        <f>'Прайс-лист'!J500</f>
        <v>0</v>
      </c>
      <c r="G350" s="302" t="str">
        <f>IF(AND(ISBLANK('Прайс-лист'!H500),ISBLANK('Прайс-лист'!J500)),"","х")</f>
        <v/>
      </c>
    </row>
    <row r="351" spans="1:7" x14ac:dyDescent="0.3">
      <c r="A351" s="119">
        <f>'Прайс-лист'!B502</f>
        <v>210</v>
      </c>
      <c r="B351" s="120" t="str">
        <f>'Прайс-лист'!C502</f>
        <v>Коридорас Золотистый</v>
      </c>
      <c r="C351" s="121">
        <f>'Прайс-лист'!K502</f>
        <v>80</v>
      </c>
      <c r="D351" s="122">
        <f>'Прайс-лист'!H502</f>
        <v>0</v>
      </c>
      <c r="E351" s="123">
        <f>'Прайс-лист'!I502</f>
        <v>0</v>
      </c>
      <c r="F351" s="124">
        <f>'Прайс-лист'!J502</f>
        <v>0</v>
      </c>
      <c r="G351" s="302" t="str">
        <f>IF(AND(ISBLANK('Прайс-лист'!H502),ISBLANK('Прайс-лист'!J502)),"","х")</f>
        <v/>
      </c>
    </row>
    <row r="352" spans="1:7" x14ac:dyDescent="0.3">
      <c r="A352" s="119">
        <f>'Прайс-лист'!B501</f>
        <v>2206</v>
      </c>
      <c r="B352" s="120" t="str">
        <f>'Прайс-лист'!C501</f>
        <v>Коридорас Золотистый L</v>
      </c>
      <c r="C352" s="121">
        <f>'Прайс-лист'!K501</f>
        <v>110</v>
      </c>
      <c r="D352" s="122">
        <f>'Прайс-лист'!H501</f>
        <v>0</v>
      </c>
      <c r="E352" s="123">
        <f>'Прайс-лист'!I501</f>
        <v>0</v>
      </c>
      <c r="F352" s="124">
        <f>'Прайс-лист'!J501</f>
        <v>0</v>
      </c>
      <c r="G352" s="302" t="str">
        <f>IF(AND(ISBLANK('Прайс-лист'!H501),ISBLANK('Прайс-лист'!J501)),"","х")</f>
        <v/>
      </c>
    </row>
    <row r="353" spans="1:7" x14ac:dyDescent="0.3">
      <c r="A353" s="119">
        <f>'Прайс-лист'!B504</f>
        <v>91</v>
      </c>
      <c r="B353" s="120" t="str">
        <f>'Прайс-лист'!C504</f>
        <v>Коридорас Крапчатый</v>
      </c>
      <c r="C353" s="121">
        <f>'Прайс-лист'!K504</f>
        <v>80</v>
      </c>
      <c r="D353" s="122">
        <f>'Прайс-лист'!H504</f>
        <v>0</v>
      </c>
      <c r="E353" s="123">
        <f>'Прайс-лист'!I504</f>
        <v>0</v>
      </c>
      <c r="F353" s="124">
        <f>'Прайс-лист'!J504</f>
        <v>0</v>
      </c>
      <c r="G353" s="302" t="str">
        <f>IF(AND(ISBLANK('Прайс-лист'!H504),ISBLANK('Прайс-лист'!J504)),"","х")</f>
        <v/>
      </c>
    </row>
    <row r="354" spans="1:7" x14ac:dyDescent="0.3">
      <c r="A354" s="119">
        <f>'Прайс-лист'!B503</f>
        <v>76</v>
      </c>
      <c r="B354" s="120" t="str">
        <f>'Прайс-лист'!C503</f>
        <v>Коридорас Крапчатый L</v>
      </c>
      <c r="C354" s="121">
        <f>'Прайс-лист'!K503</f>
        <v>110</v>
      </c>
      <c r="D354" s="122">
        <f>'Прайс-лист'!H503</f>
        <v>0</v>
      </c>
      <c r="E354" s="123">
        <f>'Прайс-лист'!I503</f>
        <v>0</v>
      </c>
      <c r="F354" s="124">
        <f>'Прайс-лист'!J503</f>
        <v>0</v>
      </c>
      <c r="G354" s="302" t="str">
        <f>IF(AND(ISBLANK('Прайс-лист'!H503),ISBLANK('Прайс-лист'!J503)),"","х")</f>
        <v/>
      </c>
    </row>
    <row r="355" spans="1:7" x14ac:dyDescent="0.3">
      <c r="A355" s="119">
        <f>'Прайс-лист'!B505</f>
        <v>2166</v>
      </c>
      <c r="B355" s="120" t="str">
        <f>'Прайс-лист'!C505</f>
        <v>Коридорас Крапчатый альбинос</v>
      </c>
      <c r="C355" s="121">
        <f>'Прайс-лист'!K505</f>
        <v>80</v>
      </c>
      <c r="D355" s="122">
        <f>'Прайс-лист'!H505</f>
        <v>0</v>
      </c>
      <c r="E355" s="123">
        <f>'Прайс-лист'!I505</f>
        <v>0</v>
      </c>
      <c r="F355" s="124">
        <f>'Прайс-лист'!J505</f>
        <v>0</v>
      </c>
      <c r="G355" s="302" t="str">
        <f>IF(AND(ISBLANK('Прайс-лист'!H505),ISBLANK('Прайс-лист'!J505)),"","х")</f>
        <v/>
      </c>
    </row>
    <row r="356" spans="1:7" x14ac:dyDescent="0.3">
      <c r="A356" s="119">
        <f>'Прайс-лист'!B506</f>
        <v>245</v>
      </c>
      <c r="B356" s="120" t="str">
        <f>'Прайс-лист'!C506</f>
        <v>Коридорас Панда</v>
      </c>
      <c r="C356" s="121">
        <f>'Прайс-лист'!K506</f>
        <v>190</v>
      </c>
      <c r="D356" s="122">
        <f>'Прайс-лист'!H506</f>
        <v>0</v>
      </c>
      <c r="E356" s="123">
        <f>'Прайс-лист'!I506</f>
        <v>0</v>
      </c>
      <c r="F356" s="124">
        <f>'Прайс-лист'!J506</f>
        <v>0</v>
      </c>
      <c r="G356" s="302" t="str">
        <f>IF(AND(ISBLANK('Прайс-лист'!H506),ISBLANK('Прайс-лист'!J506)),"","х")</f>
        <v/>
      </c>
    </row>
    <row r="357" spans="1:7" x14ac:dyDescent="0.3">
      <c r="A357" s="119">
        <f>'Прайс-лист'!B507</f>
        <v>2121</v>
      </c>
      <c r="B357" s="120" t="str">
        <f>'Прайс-лист'!C507</f>
        <v>Коридорас Пигмей</v>
      </c>
      <c r="C357" s="121">
        <f>'Прайс-лист'!K507</f>
        <v>200</v>
      </c>
      <c r="D357" s="122">
        <f>'Прайс-лист'!H507</f>
        <v>0</v>
      </c>
      <c r="E357" s="123">
        <f>'Прайс-лист'!I507</f>
        <v>0</v>
      </c>
      <c r="F357" s="124">
        <f>'Прайс-лист'!J507</f>
        <v>0</v>
      </c>
      <c r="G357" s="302" t="str">
        <f>IF(AND(ISBLANK('Прайс-лист'!H507),ISBLANK('Прайс-лист'!J507)),"","х")</f>
        <v/>
      </c>
    </row>
    <row r="358" spans="1:7" x14ac:dyDescent="0.3">
      <c r="A358" s="119">
        <f>'Прайс-лист'!B508</f>
        <v>2260</v>
      </c>
      <c r="B358" s="120" t="str">
        <f>'Прайс-лист'!C508</f>
        <v>Коридорас платиновый</v>
      </c>
      <c r="C358" s="121">
        <f>'Прайс-лист'!K508</f>
        <v>80</v>
      </c>
      <c r="D358" s="122">
        <f>'Прайс-лист'!H508</f>
        <v>0</v>
      </c>
      <c r="E358" s="123">
        <f>'Прайс-лист'!I508</f>
        <v>0</v>
      </c>
      <c r="F358" s="124">
        <f>'Прайс-лист'!J508</f>
        <v>0</v>
      </c>
      <c r="G358" s="302" t="str">
        <f>IF(AND(ISBLANK('Прайс-лист'!H508),ISBLANK('Прайс-лист'!J508)),"","х")</f>
        <v/>
      </c>
    </row>
    <row r="359" spans="1:7" x14ac:dyDescent="0.3">
      <c r="A359" s="119">
        <f>'Прайс-лист'!B511</f>
        <v>459</v>
      </c>
      <c r="B359" s="120" t="str">
        <f>'Прайс-лист'!C511</f>
        <v>Коридорас Штерба</v>
      </c>
      <c r="C359" s="121">
        <f>'Прайс-лист'!K511</f>
        <v>270</v>
      </c>
      <c r="D359" s="122">
        <f>'Прайс-лист'!H511</f>
        <v>0</v>
      </c>
      <c r="E359" s="123">
        <f>'Прайс-лист'!I511</f>
        <v>0</v>
      </c>
      <c r="F359" s="124">
        <f>'Прайс-лист'!J511</f>
        <v>0</v>
      </c>
      <c r="G359" s="302" t="str">
        <f>IF(AND(ISBLANK('Прайс-лист'!H511),ISBLANK('Прайс-лист'!J511)),"","х")</f>
        <v/>
      </c>
    </row>
    <row r="360" spans="1:7" x14ac:dyDescent="0.3">
      <c r="A360" s="119">
        <f>'Прайс-лист'!B513</f>
        <v>2235</v>
      </c>
      <c r="B360" s="120" t="str">
        <f>'Прайс-лист'!C513</f>
        <v>Коридорас Штерба (Москва)</v>
      </c>
      <c r="C360" s="121">
        <f>'Прайс-лист'!K513</f>
        <v>270</v>
      </c>
      <c r="D360" s="122">
        <f>'Прайс-лист'!H513</f>
        <v>0</v>
      </c>
      <c r="E360" s="123">
        <f>'Прайс-лист'!I513</f>
        <v>0</v>
      </c>
      <c r="F360" s="124">
        <f>'Прайс-лист'!J513</f>
        <v>0</v>
      </c>
      <c r="G360" s="302" t="str">
        <f>IF(AND(ISBLANK('Прайс-лист'!H513),ISBLANK('Прайс-лист'!J513)),"","х")</f>
        <v/>
      </c>
    </row>
    <row r="361" spans="1:7" x14ac:dyDescent="0.3">
      <c r="A361" s="119">
        <f>'Прайс-лист'!B512</f>
        <v>2238</v>
      </c>
      <c r="B361" s="120" t="str">
        <f>'Прайс-лист'!C512</f>
        <v>Коридорас Штерба L (Москва)</v>
      </c>
      <c r="C361" s="121">
        <f>'Прайс-лист'!K512</f>
        <v>310</v>
      </c>
      <c r="D361" s="122">
        <f>'Прайс-лист'!H512</f>
        <v>0</v>
      </c>
      <c r="E361" s="123">
        <f>'Прайс-лист'!I512</f>
        <v>0</v>
      </c>
      <c r="F361" s="124">
        <f>'Прайс-лист'!J512</f>
        <v>0</v>
      </c>
      <c r="G361" s="302" t="str">
        <f>IF(AND(ISBLANK('Прайс-лист'!H512),ISBLANK('Прайс-лист'!J512)),"","х")</f>
        <v/>
      </c>
    </row>
    <row r="362" spans="1:7" x14ac:dyDescent="0.3">
      <c r="A362" s="119">
        <f>'Прайс-лист'!B509</f>
        <v>75</v>
      </c>
      <c r="B362" s="120" t="str">
        <f>'Прайс-лист'!C509</f>
        <v>Коридорас Юлии</v>
      </c>
      <c r="C362" s="121">
        <f>'Прайс-лист'!K509</f>
        <v>250</v>
      </c>
      <c r="D362" s="122">
        <f>'Прайс-лист'!H509</f>
        <v>0</v>
      </c>
      <c r="E362" s="123">
        <f>'Прайс-лист'!I509</f>
        <v>0</v>
      </c>
      <c r="F362" s="124">
        <f>'Прайс-лист'!J509</f>
        <v>0</v>
      </c>
      <c r="G362" s="302" t="str">
        <f>IF(AND(ISBLANK('Прайс-лист'!H509),ISBLANK('Прайс-лист'!J509)),"","х")</f>
        <v/>
      </c>
    </row>
    <row r="363" spans="1:7" ht="22.5" customHeight="1" x14ac:dyDescent="0.3">
      <c r="A363" s="119">
        <f>'Прайс-лист'!B510</f>
        <v>2234</v>
      </c>
      <c r="B363" s="120" t="str">
        <f>'Прайс-лист'!C510</f>
        <v>Коридорас Юлии (Москва)</v>
      </c>
      <c r="C363" s="121">
        <f>'Прайс-лист'!K510</f>
        <v>190</v>
      </c>
      <c r="D363" s="122">
        <f>'Прайс-лист'!H510</f>
        <v>0</v>
      </c>
      <c r="E363" s="123">
        <f>'Прайс-лист'!I510</f>
        <v>0</v>
      </c>
      <c r="F363" s="124">
        <f>'Прайс-лист'!J510</f>
        <v>0</v>
      </c>
      <c r="G363" s="302" t="str">
        <f>IF(AND(ISBLANK('Прайс-лист'!H510),ISBLANK('Прайс-лист'!J510)),"","х")</f>
        <v/>
      </c>
    </row>
    <row r="364" spans="1:7" ht="22.5" customHeight="1" x14ac:dyDescent="0.3">
      <c r="A364" s="119">
        <f>'Прайс-лист'!B728</f>
        <v>153</v>
      </c>
      <c r="B364" s="120" t="str">
        <f>'Прайс-лист'!C728</f>
        <v>Креветка Амано</v>
      </c>
      <c r="C364" s="121">
        <f>'Прайс-лист'!K728</f>
        <v>200</v>
      </c>
      <c r="D364" s="122">
        <f>'Прайс-лист'!H728</f>
        <v>0</v>
      </c>
      <c r="E364" s="123">
        <f>'Прайс-лист'!I728</f>
        <v>0</v>
      </c>
      <c r="F364" s="124">
        <f>'Прайс-лист'!J728</f>
        <v>0</v>
      </c>
      <c r="G364" s="302" t="str">
        <f>IF(AND(ISBLANK('Прайс-лист'!H728),ISBLANK('Прайс-лист'!J728)),"","х")</f>
        <v/>
      </c>
    </row>
    <row r="365" spans="1:7" x14ac:dyDescent="0.3">
      <c r="A365" s="119">
        <f>'Прайс-лист'!B733</f>
        <v>254</v>
      </c>
      <c r="B365" s="120" t="str">
        <f>'Прайс-лист'!C733</f>
        <v>Креветка Вишня</v>
      </c>
      <c r="C365" s="121">
        <f>'Прайс-лист'!K733</f>
        <v>80</v>
      </c>
      <c r="D365" s="122">
        <f>'Прайс-лист'!H733</f>
        <v>0</v>
      </c>
      <c r="E365" s="123">
        <f>'Прайс-лист'!I733</f>
        <v>0</v>
      </c>
      <c r="F365" s="124">
        <f>'Прайс-лист'!J733</f>
        <v>0</v>
      </c>
      <c r="G365" s="302" t="str">
        <f>IF(AND(ISBLANK('Прайс-лист'!H733),ISBLANK('Прайс-лист'!J733)),"","х")</f>
        <v/>
      </c>
    </row>
    <row r="366" spans="1:7" ht="22.5" customHeight="1" x14ac:dyDescent="0.3">
      <c r="A366" s="119">
        <f>'Прайс-лист'!B734</f>
        <v>2164</v>
      </c>
      <c r="B366" s="120" t="str">
        <f>'Прайс-лист'!C734</f>
        <v>Креветка Голубой Жемчуг</v>
      </c>
      <c r="C366" s="121">
        <f>'Прайс-лист'!K734</f>
        <v>140</v>
      </c>
      <c r="D366" s="122">
        <f>'Прайс-лист'!H734</f>
        <v>0</v>
      </c>
      <c r="E366" s="123">
        <f>'Прайс-лист'!I734</f>
        <v>0</v>
      </c>
      <c r="F366" s="124">
        <f>'Прайс-лист'!J734</f>
        <v>0</v>
      </c>
      <c r="G366" s="302" t="str">
        <f>IF(AND(ISBLANK('Прайс-лист'!H734),ISBLANK('Прайс-лист'!J734)),"","х")</f>
        <v/>
      </c>
    </row>
    <row r="367" spans="1:7" x14ac:dyDescent="0.3">
      <c r="A367" s="119">
        <f>'Прайс-лист'!B735</f>
        <v>751</v>
      </c>
      <c r="B367" s="120" t="str">
        <f>'Прайс-лист'!C735</f>
        <v>Креветка Жёлтый огонь</v>
      </c>
      <c r="C367" s="121">
        <f>'Прайс-лист'!K735</f>
        <v>140</v>
      </c>
      <c r="D367" s="122">
        <f>'Прайс-лист'!H735</f>
        <v>0</v>
      </c>
      <c r="E367" s="123">
        <f>'Прайс-лист'!I735</f>
        <v>0</v>
      </c>
      <c r="F367" s="124">
        <f>'Прайс-лист'!J735</f>
        <v>0</v>
      </c>
      <c r="G367" s="302" t="str">
        <f>IF(AND(ISBLANK('Прайс-лист'!H735),ISBLANK('Прайс-лист'!J735)),"","х")</f>
        <v/>
      </c>
    </row>
    <row r="368" spans="1:7" x14ac:dyDescent="0.3">
      <c r="A368" s="119">
        <f>'Прайс-лист'!B736</f>
        <v>752</v>
      </c>
      <c r="B368" s="120" t="str">
        <f>'Прайс-лист'!C736</f>
        <v>Креветка Зелёная</v>
      </c>
      <c r="C368" s="121">
        <f>'Прайс-лист'!K736</f>
        <v>140</v>
      </c>
      <c r="D368" s="122">
        <f>'Прайс-лист'!H736</f>
        <v>0</v>
      </c>
      <c r="E368" s="123">
        <f>'Прайс-лист'!I736</f>
        <v>0</v>
      </c>
      <c r="F368" s="124">
        <f>'Прайс-лист'!J736</f>
        <v>0</v>
      </c>
      <c r="G368" s="302" t="str">
        <f>IF(AND(ISBLANK('Прайс-лист'!H736),ISBLANK('Прайс-лист'!J736)),"","х")</f>
        <v/>
      </c>
    </row>
    <row r="369" spans="1:7" ht="22.5" customHeight="1" x14ac:dyDescent="0.3">
      <c r="A369" s="119">
        <f>'Прайс-лист'!B737</f>
        <v>2054</v>
      </c>
      <c r="B369" s="120" t="str">
        <f>'Прайс-лист'!C737</f>
        <v>Креветка Зелёная Жаде</v>
      </c>
      <c r="C369" s="121">
        <f>'Прайс-лист'!K737</f>
        <v>140</v>
      </c>
      <c r="D369" s="122">
        <f>'Прайс-лист'!H737</f>
        <v>0</v>
      </c>
      <c r="E369" s="123">
        <f>'Прайс-лист'!I737</f>
        <v>0</v>
      </c>
      <c r="F369" s="124">
        <f>'Прайс-лист'!J737</f>
        <v>0</v>
      </c>
      <c r="G369" s="302" t="str">
        <f>IF(AND(ISBLANK('Прайс-лист'!H737),ISBLANK('Прайс-лист'!J737)),"","х")</f>
        <v/>
      </c>
    </row>
    <row r="370" spans="1:7" ht="22.5" customHeight="1" x14ac:dyDescent="0.3">
      <c r="A370" s="119">
        <f>'Прайс-лист'!B738</f>
        <v>749</v>
      </c>
      <c r="B370" s="120" t="str">
        <f>'Прайс-лист'!C738</f>
        <v>Креветка Красный огонь</v>
      </c>
      <c r="C370" s="121">
        <f>'Прайс-лист'!K738</f>
        <v>140</v>
      </c>
      <c r="D370" s="122">
        <f>'Прайс-лист'!H738</f>
        <v>0</v>
      </c>
      <c r="E370" s="123">
        <f>'Прайс-лист'!I738</f>
        <v>0</v>
      </c>
      <c r="F370" s="124">
        <f>'Прайс-лист'!J738</f>
        <v>0</v>
      </c>
      <c r="G370" s="302" t="str">
        <f>IF(AND(ISBLANK('Прайс-лист'!H738),ISBLANK('Прайс-лист'!J738)),"","х")</f>
        <v/>
      </c>
    </row>
    <row r="371" spans="1:7" ht="22.5" customHeight="1" x14ac:dyDescent="0.3">
      <c r="A371" s="119">
        <f>'Прайс-лист'!B739</f>
        <v>2137</v>
      </c>
      <c r="B371" s="120" t="str">
        <f>'Прайс-лист'!C739</f>
        <v>Креветка Мраморная</v>
      </c>
      <c r="C371" s="121">
        <f>'Прайс-лист'!K739</f>
        <v>80</v>
      </c>
      <c r="D371" s="122">
        <f>'Прайс-лист'!H739</f>
        <v>0</v>
      </c>
      <c r="E371" s="123">
        <f>'Прайс-лист'!I739</f>
        <v>0</v>
      </c>
      <c r="F371" s="124">
        <f>'Прайс-лист'!J739</f>
        <v>0</v>
      </c>
      <c r="G371" s="302" t="str">
        <f>IF(AND(ISBLANK('Прайс-лист'!H739),ISBLANK('Прайс-лист'!J739)),"","х")</f>
        <v/>
      </c>
    </row>
    <row r="372" spans="1:7" x14ac:dyDescent="0.3">
      <c r="A372" s="119">
        <f>'Прайс-лист'!B740</f>
        <v>2095</v>
      </c>
      <c r="B372" s="120" t="str">
        <f>'Прайс-лист'!C740</f>
        <v>Креветка Оранжевая</v>
      </c>
      <c r="C372" s="121">
        <f>'Прайс-лист'!K740</f>
        <v>140</v>
      </c>
      <c r="D372" s="122">
        <f>'Прайс-лист'!H740</f>
        <v>0</v>
      </c>
      <c r="E372" s="123">
        <f>'Прайс-лист'!I740</f>
        <v>0</v>
      </c>
      <c r="F372" s="124">
        <f>'Прайс-лист'!J740</f>
        <v>0</v>
      </c>
      <c r="G372" s="302" t="str">
        <f>IF(AND(ISBLANK('Прайс-лист'!H740),ISBLANK('Прайс-лист'!J740)),"","х")</f>
        <v/>
      </c>
    </row>
    <row r="373" spans="1:7" ht="22.5" customHeight="1" x14ac:dyDescent="0.3">
      <c r="A373" s="119">
        <f>'Прайс-лист'!B741</f>
        <v>750</v>
      </c>
      <c r="B373" s="120" t="str">
        <f>'Прайс-лист'!C741</f>
        <v>Креветка Рили</v>
      </c>
      <c r="C373" s="121">
        <f>'Прайс-лист'!K741</f>
        <v>140</v>
      </c>
      <c r="D373" s="122">
        <f>'Прайс-лист'!H741</f>
        <v>0</v>
      </c>
      <c r="E373" s="123">
        <f>'Прайс-лист'!I741</f>
        <v>0</v>
      </c>
      <c r="F373" s="124">
        <f>'Прайс-лист'!J741</f>
        <v>0</v>
      </c>
      <c r="G373" s="302" t="str">
        <f>IF(AND(ISBLANK('Прайс-лист'!H741),ISBLANK('Прайс-лист'!J741)),"","х")</f>
        <v/>
      </c>
    </row>
    <row r="374" spans="1:7" ht="22.5" customHeight="1" x14ac:dyDescent="0.3">
      <c r="A374" s="119">
        <f>'Прайс-лист'!B742</f>
        <v>2055</v>
      </c>
      <c r="B374" s="120" t="str">
        <f>'Прайс-лист'!C742</f>
        <v>Креветка Рили синий карбон</v>
      </c>
      <c r="C374" s="121">
        <f>'Прайс-лист'!K742</f>
        <v>140</v>
      </c>
      <c r="D374" s="122">
        <f>'Прайс-лист'!H742</f>
        <v>0</v>
      </c>
      <c r="E374" s="123">
        <f>'Прайс-лист'!I742</f>
        <v>0</v>
      </c>
      <c r="F374" s="124">
        <f>'Прайс-лист'!J742</f>
        <v>0</v>
      </c>
      <c r="G374" s="302" t="str">
        <f>IF(AND(ISBLANK('Прайс-лист'!H742),ISBLANK('Прайс-лист'!J742)),"","х")</f>
        <v/>
      </c>
    </row>
    <row r="375" spans="1:7" x14ac:dyDescent="0.3">
      <c r="A375" s="119">
        <f>'Прайс-лист'!B743</f>
        <v>753</v>
      </c>
      <c r="B375" s="120" t="str">
        <f>'Прайс-лист'!C743</f>
        <v>Креветка Синяя</v>
      </c>
      <c r="C375" s="121">
        <f>'Прайс-лист'!K743</f>
        <v>140</v>
      </c>
      <c r="D375" s="122">
        <f>'Прайс-лист'!H743</f>
        <v>0</v>
      </c>
      <c r="E375" s="123">
        <f>'Прайс-лист'!I743</f>
        <v>0</v>
      </c>
      <c r="F375" s="124">
        <f>'Прайс-лист'!J743</f>
        <v>0</v>
      </c>
      <c r="G375" s="302" t="str">
        <f>IF(AND(ISBLANK('Прайс-лист'!H743),ISBLANK('Прайс-лист'!J743)),"","х")</f>
        <v/>
      </c>
    </row>
    <row r="376" spans="1:7" ht="15" customHeight="1" x14ac:dyDescent="0.3">
      <c r="A376" s="119">
        <f>'Прайс-лист'!B732</f>
        <v>1920</v>
      </c>
      <c r="B376" s="120" t="str">
        <f>'Прайс-лист'!C732</f>
        <v>Креветка Стеклянная</v>
      </c>
      <c r="C376" s="121">
        <f>'Прайс-лист'!K732</f>
        <v>80</v>
      </c>
      <c r="D376" s="122">
        <f>'Прайс-лист'!H732</f>
        <v>0</v>
      </c>
      <c r="E376" s="123">
        <f>'Прайс-лист'!I732</f>
        <v>0</v>
      </c>
      <c r="F376" s="124">
        <f>'Прайс-лист'!J732</f>
        <v>0</v>
      </c>
      <c r="G376" s="302" t="str">
        <f>IF(AND(ISBLANK('Прайс-лист'!H732),ISBLANK('Прайс-лист'!J732)),"","х")</f>
        <v/>
      </c>
    </row>
    <row r="377" spans="1:7" x14ac:dyDescent="0.3">
      <c r="A377" s="119">
        <f>'Прайс-лист'!B730</f>
        <v>2226</v>
      </c>
      <c r="B377" s="120" t="str">
        <f>'Прайс-лист'!C730</f>
        <v>Креветка Фильтратор L</v>
      </c>
      <c r="C377" s="121">
        <f>'Прайс-лист'!K730</f>
        <v>420</v>
      </c>
      <c r="D377" s="122">
        <f>'Прайс-лист'!H730</f>
        <v>0</v>
      </c>
      <c r="E377" s="123">
        <f>'Прайс-лист'!I730</f>
        <v>0</v>
      </c>
      <c r="F377" s="124">
        <f>'Прайс-лист'!J730</f>
        <v>0</v>
      </c>
      <c r="G377" s="302" t="str">
        <f>IF(AND(ISBLANK('Прайс-лист'!H730),ISBLANK('Прайс-лист'!J730)),"","х")</f>
        <v/>
      </c>
    </row>
    <row r="378" spans="1:7" x14ac:dyDescent="0.3">
      <c r="A378" s="119">
        <f>'Прайс-лист'!B729</f>
        <v>298</v>
      </c>
      <c r="B378" s="120" t="str">
        <f>'Прайс-лист'!C729</f>
        <v>Креветка Фильтратор XL</v>
      </c>
      <c r="C378" s="121">
        <f>'Прайс-лист'!K729</f>
        <v>560</v>
      </c>
      <c r="D378" s="122">
        <f>'Прайс-лист'!H729</f>
        <v>0</v>
      </c>
      <c r="E378" s="123">
        <f>'Прайс-лист'!I729</f>
        <v>0</v>
      </c>
      <c r="F378" s="124">
        <f>'Прайс-лист'!J729</f>
        <v>0</v>
      </c>
      <c r="G378" s="302" t="str">
        <f>IF(AND(ISBLANK('Прайс-лист'!H729),ISBLANK('Прайс-лист'!J729)),"","х")</f>
        <v/>
      </c>
    </row>
    <row r="379" spans="1:7" x14ac:dyDescent="0.3">
      <c r="A379" s="119">
        <f>'Прайс-лист'!B744</f>
        <v>1006</v>
      </c>
      <c r="B379" s="120" t="str">
        <f>'Прайс-лист'!C744</f>
        <v>Креветка Чёрная</v>
      </c>
      <c r="C379" s="121">
        <f>'Прайс-лист'!K744</f>
        <v>140</v>
      </c>
      <c r="D379" s="122">
        <f>'Прайс-лист'!H744</f>
        <v>0</v>
      </c>
      <c r="E379" s="123">
        <f>'Прайс-лист'!I744</f>
        <v>0</v>
      </c>
      <c r="F379" s="124">
        <f>'Прайс-лист'!J744</f>
        <v>0</v>
      </c>
      <c r="G379" s="302" t="str">
        <f>IF(AND(ISBLANK('Прайс-лист'!H744),ISBLANK('Прайс-лист'!J744)),"","х")</f>
        <v/>
      </c>
    </row>
    <row r="380" spans="1:7" x14ac:dyDescent="0.3">
      <c r="A380" s="119">
        <f>'Прайс-лист'!B731</f>
        <v>2250</v>
      </c>
      <c r="B380" s="120" t="str">
        <f>'Прайс-лист'!C731</f>
        <v>Креветка Чёрный кристалл</v>
      </c>
      <c r="C380" s="121">
        <f>'Прайс-лист'!K731</f>
        <v>140</v>
      </c>
      <c r="D380" s="122">
        <f>'Прайс-лист'!H731</f>
        <v>0</v>
      </c>
      <c r="E380" s="123">
        <f>'Прайс-лист'!I731</f>
        <v>0</v>
      </c>
      <c r="F380" s="124">
        <f>'Прайс-лист'!J731</f>
        <v>0</v>
      </c>
      <c r="G380" s="302" t="str">
        <f>IF(AND(ISBLANK('Прайс-лист'!H731),ISBLANK('Прайс-лист'!J731)),"","х")</f>
        <v/>
      </c>
    </row>
    <row r="381" spans="1:7" x14ac:dyDescent="0.3">
      <c r="A381" s="119">
        <f>'Прайс-лист'!B745</f>
        <v>829</v>
      </c>
      <c r="B381" s="120" t="str">
        <f>'Прайс-лист'!C745</f>
        <v>Креветка Шоколадная</v>
      </c>
      <c r="C381" s="121">
        <f>'Прайс-лист'!K745</f>
        <v>140</v>
      </c>
      <c r="D381" s="122">
        <f>'Прайс-лист'!H745</f>
        <v>0</v>
      </c>
      <c r="E381" s="123">
        <f>'Прайс-лист'!I745</f>
        <v>0</v>
      </c>
      <c r="F381" s="124">
        <f>'Прайс-лист'!J745</f>
        <v>0</v>
      </c>
      <c r="G381" s="302" t="str">
        <f>IF(AND(ISBLANK('Прайс-лист'!H745),ISBLANK('Прайс-лист'!J745)),"","х")</f>
        <v/>
      </c>
    </row>
    <row r="382" spans="1:7" x14ac:dyDescent="0.3">
      <c r="A382" s="119" t="str">
        <f>'Прайс-лист'!B727</f>
        <v>.</v>
      </c>
      <c r="B382" s="120" t="str">
        <f>'Прайс-лист'!C727</f>
        <v>Креветки</v>
      </c>
      <c r="C382" s="121">
        <f>'Прайс-лист'!K727</f>
        <v>0</v>
      </c>
      <c r="D382" s="122">
        <f>'Прайс-лист'!H727</f>
        <v>0</v>
      </c>
      <c r="E382" s="123">
        <f>'Прайс-лист'!I727</f>
        <v>0</v>
      </c>
      <c r="F382" s="124" t="str">
        <f>'Прайс-лист'!J727</f>
        <v>.</v>
      </c>
      <c r="G382" s="302"/>
    </row>
    <row r="383" spans="1:7" x14ac:dyDescent="0.3">
      <c r="A383" s="119">
        <f>'Прайс-лист'!B405</f>
        <v>154</v>
      </c>
      <c r="B383" s="120" t="str">
        <f>'Прайс-лист'!C405</f>
        <v>Ктенопома леопардовая</v>
      </c>
      <c r="C383" s="121">
        <f>'Прайс-лист'!K405</f>
        <v>280</v>
      </c>
      <c r="D383" s="122">
        <f>'Прайс-лист'!H405</f>
        <v>0</v>
      </c>
      <c r="E383" s="123">
        <f>'Прайс-лист'!I405</f>
        <v>0</v>
      </c>
      <c r="F383" s="124">
        <f>'Прайс-лист'!J405</f>
        <v>0</v>
      </c>
      <c r="G383" s="302" t="str">
        <f>IF(AND(ISBLANK('Прайс-лист'!H405),ISBLANK('Прайс-лист'!J405)),"","х")</f>
        <v/>
      </c>
    </row>
    <row r="384" spans="1:7" x14ac:dyDescent="0.3">
      <c r="A384" s="119">
        <f>'Прайс-лист'!B158</f>
        <v>2153</v>
      </c>
      <c r="B384" s="120" t="str">
        <f>'Прайс-лист'!C158</f>
        <v>Лабео GLO ассорти</v>
      </c>
      <c r="C384" s="121">
        <f>'Прайс-лист'!K158</f>
        <v>160</v>
      </c>
      <c r="D384" s="122">
        <f>'Прайс-лист'!H158</f>
        <v>0</v>
      </c>
      <c r="E384" s="123">
        <f>'Прайс-лист'!I158</f>
        <v>0</v>
      </c>
      <c r="F384" s="124">
        <f>'Прайс-лист'!J158</f>
        <v>0</v>
      </c>
      <c r="G384" s="302" t="str">
        <f>IF(AND(ISBLANK('Прайс-лист'!H158),ISBLANK('Прайс-лист'!J158)),"","х")</f>
        <v/>
      </c>
    </row>
    <row r="385" spans="1:7" x14ac:dyDescent="0.3">
      <c r="A385" s="119">
        <f>'Прайс-лист'!B159</f>
        <v>2263</v>
      </c>
      <c r="B385" s="120" t="str">
        <f>'Прайс-лист'!C159</f>
        <v>Лабео GLO жёлтый</v>
      </c>
      <c r="C385" s="121">
        <f>'Прайс-лист'!K159</f>
        <v>160</v>
      </c>
      <c r="D385" s="122">
        <f>'Прайс-лист'!H159</f>
        <v>0</v>
      </c>
      <c r="E385" s="123">
        <f>'Прайс-лист'!I159</f>
        <v>0</v>
      </c>
      <c r="F385" s="124">
        <f>'Прайс-лист'!J159</f>
        <v>0</v>
      </c>
      <c r="G385" s="302" t="str">
        <f>IF(AND(ISBLANK('Прайс-лист'!H159),ISBLANK('Прайс-лист'!J159)),"","х")</f>
        <v/>
      </c>
    </row>
    <row r="386" spans="1:7" x14ac:dyDescent="0.3">
      <c r="A386" s="119">
        <f>'Прайс-лист'!B160</f>
        <v>2124</v>
      </c>
      <c r="B386" s="120" t="str">
        <f>'Прайс-лист'!C160</f>
        <v>Лабео GLO зелёный</v>
      </c>
      <c r="C386" s="121">
        <f>'Прайс-лист'!K160</f>
        <v>160</v>
      </c>
      <c r="D386" s="122">
        <f>'Прайс-лист'!H160</f>
        <v>0</v>
      </c>
      <c r="E386" s="123">
        <f>'Прайс-лист'!I160</f>
        <v>0</v>
      </c>
      <c r="F386" s="124">
        <f>'Прайс-лист'!J160</f>
        <v>0</v>
      </c>
      <c r="G386" s="302" t="str">
        <f>IF(AND(ISBLANK('Прайс-лист'!H160),ISBLANK('Прайс-лист'!J160)),"","х")</f>
        <v/>
      </c>
    </row>
    <row r="387" spans="1:7" x14ac:dyDescent="0.3">
      <c r="A387" s="119">
        <f>'Прайс-лист'!B161</f>
        <v>2123</v>
      </c>
      <c r="B387" s="120" t="str">
        <f>'Прайс-лист'!C161</f>
        <v>Лабео GLO синий</v>
      </c>
      <c r="C387" s="121">
        <f>'Прайс-лист'!K161</f>
        <v>160</v>
      </c>
      <c r="D387" s="122">
        <f>'Прайс-лист'!H161</f>
        <v>0</v>
      </c>
      <c r="E387" s="123">
        <f>'Прайс-лист'!I161</f>
        <v>0</v>
      </c>
      <c r="F387" s="124">
        <f>'Прайс-лист'!J161</f>
        <v>0</v>
      </c>
      <c r="G387" s="302" t="str">
        <f>IF(AND(ISBLANK('Прайс-лист'!H161),ISBLANK('Прайс-лист'!J161)),"","х")</f>
        <v/>
      </c>
    </row>
    <row r="388" spans="1:7" x14ac:dyDescent="0.3">
      <c r="A388" s="119">
        <f>'Прайс-лист'!B162</f>
        <v>2131</v>
      </c>
      <c r="B388" s="120" t="str">
        <f>'Прайс-лист'!C162</f>
        <v>Лабео GLO сиреневый</v>
      </c>
      <c r="C388" s="121">
        <f>'Прайс-лист'!K162</f>
        <v>160</v>
      </c>
      <c r="D388" s="122">
        <f>'Прайс-лист'!H162</f>
        <v>0</v>
      </c>
      <c r="E388" s="123">
        <f>'Прайс-лист'!I162</f>
        <v>0</v>
      </c>
      <c r="F388" s="124">
        <f>'Прайс-лист'!J162</f>
        <v>0</v>
      </c>
      <c r="G388" s="302" t="str">
        <f>IF(AND(ISBLANK('Прайс-лист'!H162),ISBLANK('Прайс-лист'!J162)),"","х")</f>
        <v/>
      </c>
    </row>
    <row r="389" spans="1:7" x14ac:dyDescent="0.3">
      <c r="A389" s="119">
        <f>'Прайс-лист'!B124</f>
        <v>264</v>
      </c>
      <c r="B389" s="120" t="str">
        <f>'Прайс-лист'!C124</f>
        <v>Лабео альбинос L</v>
      </c>
      <c r="C389" s="121">
        <f>'Прайс-лист'!K124</f>
        <v>200</v>
      </c>
      <c r="D389" s="122">
        <f>'Прайс-лист'!H124</f>
        <v>0</v>
      </c>
      <c r="E389" s="123">
        <f>'Прайс-лист'!I124</f>
        <v>0</v>
      </c>
      <c r="F389" s="124">
        <f>'Прайс-лист'!J124</f>
        <v>0</v>
      </c>
      <c r="G389" s="302" t="str">
        <f>IF(AND(ISBLANK('Прайс-лист'!H124),ISBLANK('Прайс-лист'!J124)),"","х")</f>
        <v/>
      </c>
    </row>
    <row r="390" spans="1:7" x14ac:dyDescent="0.3">
      <c r="A390" s="119">
        <f>'Прайс-лист'!B125</f>
        <v>2128</v>
      </c>
      <c r="B390" s="120" t="str">
        <f>'Прайс-лист'!C125</f>
        <v>Лабео альбинос М</v>
      </c>
      <c r="C390" s="121">
        <f>'Прайс-лист'!K125</f>
        <v>110</v>
      </c>
      <c r="D390" s="122">
        <f>'Прайс-лист'!H125</f>
        <v>0</v>
      </c>
      <c r="E390" s="123">
        <f>'Прайс-лист'!I125</f>
        <v>0</v>
      </c>
      <c r="F390" s="124">
        <f>'Прайс-лист'!J125</f>
        <v>0</v>
      </c>
      <c r="G390" s="302" t="str">
        <f>IF(AND(ISBLANK('Прайс-лист'!H125),ISBLANK('Прайс-лист'!J125)),"","х")</f>
        <v/>
      </c>
    </row>
    <row r="391" spans="1:7" x14ac:dyDescent="0.3">
      <c r="A391" s="119">
        <f>'Прайс-лист'!B126</f>
        <v>155</v>
      </c>
      <c r="B391" s="120" t="str">
        <f>'Прайс-лист'!C126</f>
        <v>Лабео Биколор L</v>
      </c>
      <c r="C391" s="121">
        <f>'Прайс-лист'!K126</f>
        <v>200</v>
      </c>
      <c r="D391" s="122">
        <f>'Прайс-лист'!H126</f>
        <v>0</v>
      </c>
      <c r="E391" s="123">
        <f>'Прайс-лист'!I126</f>
        <v>0</v>
      </c>
      <c r="F391" s="124">
        <f>'Прайс-лист'!J126</f>
        <v>0</v>
      </c>
      <c r="G391" s="302" t="str">
        <f>IF(AND(ISBLANK('Прайс-лист'!H126),ISBLANK('Прайс-лист'!J126)),"","х")</f>
        <v/>
      </c>
    </row>
    <row r="392" spans="1:7" x14ac:dyDescent="0.3">
      <c r="A392" s="119">
        <f>'Прайс-лист'!B127</f>
        <v>501</v>
      </c>
      <c r="B392" s="120" t="str">
        <f>'Прайс-лист'!C127</f>
        <v>Лабео Биколор М</v>
      </c>
      <c r="C392" s="121">
        <f>'Прайс-лист'!K127</f>
        <v>110</v>
      </c>
      <c r="D392" s="122">
        <f>'Прайс-лист'!H127</f>
        <v>0</v>
      </c>
      <c r="E392" s="123">
        <f>'Прайс-лист'!I127</f>
        <v>0</v>
      </c>
      <c r="F392" s="124">
        <f>'Прайс-лист'!J127</f>
        <v>0</v>
      </c>
      <c r="G392" s="302" t="str">
        <f>IF(AND(ISBLANK('Прайс-лист'!H127),ISBLANK('Прайс-лист'!J127)),"","х")</f>
        <v/>
      </c>
    </row>
    <row r="393" spans="1:7" x14ac:dyDescent="0.3">
      <c r="A393" s="119">
        <f>'Прайс-лист'!B128</f>
        <v>156</v>
      </c>
      <c r="B393" s="120" t="str">
        <f>'Прайс-лист'!C128</f>
        <v>Лабео Френатус L</v>
      </c>
      <c r="C393" s="121">
        <f>'Прайс-лист'!K128</f>
        <v>200</v>
      </c>
      <c r="D393" s="122">
        <f>'Прайс-лист'!H128</f>
        <v>0</v>
      </c>
      <c r="E393" s="123">
        <f>'Прайс-лист'!I128</f>
        <v>0</v>
      </c>
      <c r="F393" s="124">
        <f>'Прайс-лист'!J128</f>
        <v>0</v>
      </c>
      <c r="G393" s="302" t="str">
        <f>IF(AND(ISBLANK('Прайс-лист'!H128),ISBLANK('Прайс-лист'!J128)),"","х")</f>
        <v/>
      </c>
    </row>
    <row r="394" spans="1:7" x14ac:dyDescent="0.3">
      <c r="A394" s="119">
        <f>'Прайс-лист'!B129</f>
        <v>502</v>
      </c>
      <c r="B394" s="120" t="str">
        <f>'Прайс-лист'!C129</f>
        <v>Лабео Френатус М</v>
      </c>
      <c r="C394" s="121">
        <f>'Прайс-лист'!K129</f>
        <v>110</v>
      </c>
      <c r="D394" s="122">
        <f>'Прайс-лист'!H129</f>
        <v>0</v>
      </c>
      <c r="E394" s="123">
        <f>'Прайс-лист'!I129</f>
        <v>0</v>
      </c>
      <c r="F394" s="124">
        <f>'Прайс-лист'!J129</f>
        <v>0</v>
      </c>
      <c r="G394" s="302" t="str">
        <f>IF(AND(ISBLANK('Прайс-лист'!H129),ISBLANK('Прайс-лист'!J129)),"","х")</f>
        <v/>
      </c>
    </row>
    <row r="395" spans="1:7" x14ac:dyDescent="0.3">
      <c r="A395" s="119">
        <f>'Прайс-лист'!B650</f>
        <v>871</v>
      </c>
      <c r="B395" s="120" t="str">
        <f>'Прайс-лист'!C650</f>
        <v>Лабеотрофеус розовый М</v>
      </c>
      <c r="C395" s="121">
        <f>'Прайс-лист'!K650</f>
        <v>245</v>
      </c>
      <c r="D395" s="122">
        <f>'Прайс-лист'!H650</f>
        <v>0</v>
      </c>
      <c r="E395" s="123">
        <f>'Прайс-лист'!I650</f>
        <v>0</v>
      </c>
      <c r="F395" s="124">
        <f>'Прайс-лист'!J650</f>
        <v>0</v>
      </c>
      <c r="G395" s="302" t="str">
        <f>IF(AND(ISBLANK('Прайс-лист'!H650),ISBLANK('Прайс-лист'!J650)),"","х")</f>
        <v/>
      </c>
    </row>
    <row r="396" spans="1:7" x14ac:dyDescent="0.3">
      <c r="A396" s="119">
        <f>'Прайс-лист'!B651</f>
        <v>1050</v>
      </c>
      <c r="B396" s="120" t="str">
        <f>'Прайс-лист'!C651</f>
        <v>Лабеотрофеус синий L</v>
      </c>
      <c r="C396" s="121">
        <f>'Прайс-лист'!K651</f>
        <v>325</v>
      </c>
      <c r="D396" s="122">
        <f>'Прайс-лист'!H651</f>
        <v>0</v>
      </c>
      <c r="E396" s="123">
        <f>'Прайс-лист'!I651</f>
        <v>0</v>
      </c>
      <c r="F396" s="124">
        <f>'Прайс-лист'!J651</f>
        <v>0</v>
      </c>
      <c r="G396" s="302" t="str">
        <f>IF(AND(ISBLANK('Прайс-лист'!H651),ISBLANK('Прайс-лист'!J651)),"","х")</f>
        <v/>
      </c>
    </row>
    <row r="397" spans="1:7" x14ac:dyDescent="0.3">
      <c r="A397" s="119">
        <f>'Прайс-лист'!B652</f>
        <v>1049</v>
      </c>
      <c r="B397" s="120" t="str">
        <f>'Прайс-лист'!C652</f>
        <v>Лабеотрофеус синий М</v>
      </c>
      <c r="C397" s="121">
        <f>'Прайс-лист'!K652</f>
        <v>245</v>
      </c>
      <c r="D397" s="122">
        <f>'Прайс-лист'!H652</f>
        <v>0</v>
      </c>
      <c r="E397" s="123">
        <f>'Прайс-лист'!I652</f>
        <v>0</v>
      </c>
      <c r="F397" s="124">
        <f>'Прайс-лист'!J652</f>
        <v>0</v>
      </c>
      <c r="G397" s="302" t="str">
        <f>IF(AND(ISBLANK('Прайс-лист'!H652),ISBLANK('Прайс-лист'!J652)),"","х")</f>
        <v/>
      </c>
    </row>
    <row r="398" spans="1:7" x14ac:dyDescent="0.3">
      <c r="A398" s="119">
        <f>'Прайс-лист'!B653</f>
        <v>409</v>
      </c>
      <c r="B398" s="120" t="str">
        <f>'Прайс-лист'!C653</f>
        <v>Лабидохромис Еллоу М</v>
      </c>
      <c r="C398" s="121">
        <f>'Прайс-лист'!K653</f>
        <v>245</v>
      </c>
      <c r="D398" s="122">
        <f>'Прайс-лист'!H653</f>
        <v>0</v>
      </c>
      <c r="E398" s="123">
        <f>'Прайс-лист'!I653</f>
        <v>0</v>
      </c>
      <c r="F398" s="124">
        <f>'Прайс-лист'!J653</f>
        <v>0</v>
      </c>
      <c r="G398" s="302" t="str">
        <f>IF(AND(ISBLANK('Прайс-лист'!H653),ISBLANK('Прайс-лист'!J653)),"","х")</f>
        <v/>
      </c>
    </row>
    <row r="399" spans="1:7" x14ac:dyDescent="0.3">
      <c r="A399" s="119" t="str">
        <f>'Прайс-лист'!B390</f>
        <v>.</v>
      </c>
      <c r="B399" s="120" t="str">
        <f>'Прайс-лист'!C390</f>
        <v>Лабиринтовые</v>
      </c>
      <c r="C399" s="121">
        <f>'Прайс-лист'!K390</f>
        <v>0</v>
      </c>
      <c r="D399" s="122">
        <f>'Прайс-лист'!H390</f>
        <v>0</v>
      </c>
      <c r="E399" s="123">
        <f>'Прайс-лист'!I390</f>
        <v>0</v>
      </c>
      <c r="F399" s="124" t="str">
        <f>'Прайс-лист'!J390</f>
        <v>.</v>
      </c>
      <c r="G399" s="302"/>
    </row>
    <row r="400" spans="1:7" x14ac:dyDescent="0.3">
      <c r="A400" s="119">
        <f>'Прайс-лист'!B694</f>
        <v>832</v>
      </c>
      <c r="B400" s="120" t="str">
        <f>'Прайс-лист'!C694</f>
        <v>Лепоринус Фасциатус</v>
      </c>
      <c r="C400" s="121">
        <f>'Прайс-лист'!K694</f>
        <v>750</v>
      </c>
      <c r="D400" s="122">
        <f>'Прайс-лист'!H694</f>
        <v>0</v>
      </c>
      <c r="E400" s="123">
        <f>'Прайс-лист'!I694</f>
        <v>0</v>
      </c>
      <c r="F400" s="124">
        <f>'Прайс-лист'!J694</f>
        <v>0</v>
      </c>
      <c r="G400" s="302" t="str">
        <f>IF(AND(ISBLANK('Прайс-лист'!H694),ISBLANK('Прайс-лист'!J694)),"","х")</f>
        <v/>
      </c>
    </row>
    <row r="401" spans="1:7" x14ac:dyDescent="0.3">
      <c r="A401" s="119">
        <f>'Прайс-лист'!B695</f>
        <v>900</v>
      </c>
      <c r="B401" s="120" t="str">
        <f>'Прайс-лист'!C695</f>
        <v>Линеатус (Аплохейлус полосатый)</v>
      </c>
      <c r="C401" s="121">
        <f>'Прайс-лист'!K695</f>
        <v>145</v>
      </c>
      <c r="D401" s="122">
        <f>'Прайс-лист'!H695</f>
        <v>0</v>
      </c>
      <c r="E401" s="123">
        <f>'Прайс-лист'!I695</f>
        <v>0</v>
      </c>
      <c r="F401" s="124">
        <f>'Прайс-лист'!J695</f>
        <v>0</v>
      </c>
      <c r="G401" s="302" t="str">
        <f>IF(AND(ISBLANK('Прайс-лист'!H695),ISBLANK('Прайс-лист'!J695)),"","х")</f>
        <v/>
      </c>
    </row>
    <row r="402" spans="1:7" x14ac:dyDescent="0.3">
      <c r="A402" s="119">
        <f>'Прайс-лист'!B696</f>
        <v>158</v>
      </c>
      <c r="B402" s="120" t="str">
        <f>'Прайс-лист'!C696</f>
        <v>Линеатус золотой</v>
      </c>
      <c r="C402" s="121">
        <f>'Прайс-лист'!K696</f>
        <v>145</v>
      </c>
      <c r="D402" s="122">
        <f>'Прайс-лист'!H696</f>
        <v>0</v>
      </c>
      <c r="E402" s="123">
        <f>'Прайс-лист'!I696</f>
        <v>0</v>
      </c>
      <c r="F402" s="124">
        <f>'Прайс-лист'!J696</f>
        <v>0</v>
      </c>
      <c r="G402" s="302" t="str">
        <f>IF(AND(ISBLANK('Прайс-лист'!H696),ISBLANK('Прайс-лист'!J696)),"","х")</f>
        <v/>
      </c>
    </row>
    <row r="403" spans="1:7" x14ac:dyDescent="0.3">
      <c r="A403" s="119">
        <f>'Прайс-лист'!B654</f>
        <v>1298</v>
      </c>
      <c r="B403" s="120" t="str">
        <f>'Прайс-лист'!C654</f>
        <v>Ломбардо L</v>
      </c>
      <c r="C403" s="121">
        <f>'Прайс-лист'!K654</f>
        <v>325</v>
      </c>
      <c r="D403" s="122">
        <f>'Прайс-лист'!H654</f>
        <v>0</v>
      </c>
      <c r="E403" s="123">
        <f>'Прайс-лист'!I654</f>
        <v>0</v>
      </c>
      <c r="F403" s="124">
        <f>'Прайс-лист'!J654</f>
        <v>0</v>
      </c>
      <c r="G403" s="302" t="str">
        <f>IF(AND(ISBLANK('Прайс-лист'!H654),ISBLANK('Прайс-лист'!J654)),"","х")</f>
        <v/>
      </c>
    </row>
    <row r="404" spans="1:7" x14ac:dyDescent="0.3">
      <c r="A404" s="119">
        <f>'Прайс-лист'!B655</f>
        <v>512</v>
      </c>
      <c r="B404" s="120" t="str">
        <f>'Прайс-лист'!C655</f>
        <v>Ломбардо М</v>
      </c>
      <c r="C404" s="121">
        <f>'Прайс-лист'!K655</f>
        <v>245</v>
      </c>
      <c r="D404" s="122">
        <f>'Прайс-лист'!H655</f>
        <v>0</v>
      </c>
      <c r="E404" s="123">
        <f>'Прайс-лист'!I655</f>
        <v>0</v>
      </c>
      <c r="F404" s="124">
        <f>'Прайс-лист'!J655</f>
        <v>0</v>
      </c>
      <c r="G404" s="302" t="str">
        <f>IF(AND(ISBLANK('Прайс-лист'!H655),ISBLANK('Прайс-лист'!J655)),"","х")</f>
        <v/>
      </c>
    </row>
    <row r="405" spans="1:7" x14ac:dyDescent="0.3">
      <c r="A405" s="119">
        <f>'Прайс-лист'!B514</f>
        <v>157</v>
      </c>
      <c r="B405" s="120" t="str">
        <f>'Прайс-лист'!C514</f>
        <v>Лорикария</v>
      </c>
      <c r="C405" s="121">
        <f>'Прайс-лист'!K514</f>
        <v>460</v>
      </c>
      <c r="D405" s="122">
        <f>'Прайс-лист'!H514</f>
        <v>0</v>
      </c>
      <c r="E405" s="123">
        <f>'Прайс-лист'!I514</f>
        <v>0</v>
      </c>
      <c r="F405" s="124">
        <f>'Прайс-лист'!J514</f>
        <v>0</v>
      </c>
      <c r="G405" s="302" t="str">
        <f>IF(AND(ISBLANK('Прайс-лист'!H514),ISBLANK('Прайс-лист'!J514)),"","х")</f>
        <v/>
      </c>
    </row>
    <row r="406" spans="1:7" x14ac:dyDescent="0.3">
      <c r="A406" s="119">
        <f>'Прайс-лист'!B780</f>
        <v>617</v>
      </c>
      <c r="B406" s="120" t="str">
        <f>'Прайс-лист'!C780</f>
        <v>Лягушка карликовая</v>
      </c>
      <c r="C406" s="121">
        <f>'Прайс-лист'!K780</f>
        <v>140</v>
      </c>
      <c r="D406" s="122">
        <f>'Прайс-лист'!H780</f>
        <v>0</v>
      </c>
      <c r="E406" s="123">
        <f>'Прайс-лист'!I780</f>
        <v>0</v>
      </c>
      <c r="F406" s="124">
        <f>'Прайс-лист'!J780</f>
        <v>0</v>
      </c>
      <c r="G406" s="302" t="str">
        <f>IF(AND(ISBLANK('Прайс-лист'!H780),ISBLANK('Прайс-лист'!J780)),"","х")</f>
        <v/>
      </c>
    </row>
    <row r="407" spans="1:7" x14ac:dyDescent="0.3">
      <c r="A407" s="119">
        <f>'Прайс-лист'!B781</f>
        <v>2203</v>
      </c>
      <c r="B407" s="120" t="str">
        <f>'Прайс-лист'!C781</f>
        <v>Лягушка карликовая золотая</v>
      </c>
      <c r="C407" s="121">
        <f>'Прайс-лист'!K781</f>
        <v>160</v>
      </c>
      <c r="D407" s="122">
        <f>'Прайс-лист'!H781</f>
        <v>0</v>
      </c>
      <c r="E407" s="123">
        <f>'Прайс-лист'!I781</f>
        <v>0</v>
      </c>
      <c r="F407" s="124">
        <f>'Прайс-лист'!J781</f>
        <v>0</v>
      </c>
      <c r="G407" s="302" t="str">
        <f>IF(AND(ISBLANK('Прайс-лист'!H781),ISBLANK('Прайс-лист'!J781)),"","х")</f>
        <v/>
      </c>
    </row>
    <row r="408" spans="1:7" x14ac:dyDescent="0.3">
      <c r="A408" s="119">
        <f>'Прайс-лист'!B782</f>
        <v>124</v>
      </c>
      <c r="B408" s="120" t="str">
        <f>'Прайс-лист'!C782</f>
        <v>Лягушка шпорцевая</v>
      </c>
      <c r="C408" s="121">
        <f>'Прайс-лист'!K782</f>
        <v>200</v>
      </c>
      <c r="D408" s="122">
        <f>'Прайс-лист'!H782</f>
        <v>0</v>
      </c>
      <c r="E408" s="123">
        <f>'Прайс-лист'!I782</f>
        <v>0</v>
      </c>
      <c r="F408" s="124">
        <f>'Прайс-лист'!J782</f>
        <v>0</v>
      </c>
      <c r="G408" s="302" t="str">
        <f>IF(AND(ISBLANK('Прайс-лист'!H782),ISBLANK('Прайс-лист'!J782)),"","х")</f>
        <v/>
      </c>
    </row>
    <row r="409" spans="1:7" x14ac:dyDescent="0.3">
      <c r="A409" s="119">
        <f>'Прайс-лист'!B407</f>
        <v>2073</v>
      </c>
      <c r="B409" s="120" t="str">
        <f>'Прайс-лист'!C407</f>
        <v>Лялиус</v>
      </c>
      <c r="C409" s="121">
        <f>'Прайс-лист'!K407</f>
        <v>220</v>
      </c>
      <c r="D409" s="122">
        <f>'Прайс-лист'!H407</f>
        <v>0</v>
      </c>
      <c r="E409" s="123">
        <f>'Прайс-лист'!I407</f>
        <v>0</v>
      </c>
      <c r="F409" s="124">
        <f>'Прайс-лист'!J407</f>
        <v>0</v>
      </c>
      <c r="G409" s="302" t="str">
        <f>IF(AND(ISBLANK('Прайс-лист'!H407),ISBLANK('Прайс-лист'!J407)),"","х")</f>
        <v/>
      </c>
    </row>
    <row r="410" spans="1:7" x14ac:dyDescent="0.3">
      <c r="A410" s="119">
        <f>'Прайс-лист'!B408</f>
        <v>488</v>
      </c>
      <c r="B410" s="120" t="str">
        <f>'Прайс-лист'!C408</f>
        <v>Лялиус ассорти</v>
      </c>
      <c r="C410" s="121">
        <f>'Прайс-лист'!K408</f>
        <v>340</v>
      </c>
      <c r="D410" s="122">
        <f>'Прайс-лист'!H408</f>
        <v>0</v>
      </c>
      <c r="E410" s="123">
        <f>'Прайс-лист'!I408</f>
        <v>0</v>
      </c>
      <c r="F410" s="124">
        <f>'Прайс-лист'!J408</f>
        <v>0</v>
      </c>
      <c r="G410" s="302" t="str">
        <f>IF(AND(ISBLANK('Прайс-лист'!H408),ISBLANK('Прайс-лист'!J408)),"","х")</f>
        <v/>
      </c>
    </row>
    <row r="411" spans="1:7" x14ac:dyDescent="0.3">
      <c r="A411" s="119">
        <f>'Прайс-лист'!B409</f>
        <v>2162</v>
      </c>
      <c r="B411" s="120" t="str">
        <f>'Прайс-лист'!C409</f>
        <v>Лялиус Золотой огонь</v>
      </c>
      <c r="C411" s="121">
        <f>'Прайс-лист'!K409</f>
        <v>220</v>
      </c>
      <c r="D411" s="122">
        <f>'Прайс-лист'!H409</f>
        <v>0</v>
      </c>
      <c r="E411" s="123">
        <f>'Прайс-лист'!I409</f>
        <v>0</v>
      </c>
      <c r="F411" s="124">
        <f>'Прайс-лист'!J409</f>
        <v>0</v>
      </c>
      <c r="G411" s="302" t="str">
        <f>IF(AND(ISBLANK('Прайс-лист'!H409),ISBLANK('Прайс-лист'!J409)),"","х")</f>
        <v/>
      </c>
    </row>
    <row r="412" spans="1:7" x14ac:dyDescent="0.3">
      <c r="A412" s="119">
        <f>'Прайс-лист'!B411</f>
        <v>463</v>
      </c>
      <c r="B412" s="120" t="str">
        <f>'Прайс-лист'!C411</f>
        <v>Лялиус кобальт</v>
      </c>
      <c r="C412" s="121">
        <f>'Прайс-лист'!K411</f>
        <v>340</v>
      </c>
      <c r="D412" s="122">
        <f>'Прайс-лист'!H411</f>
        <v>0</v>
      </c>
      <c r="E412" s="123">
        <f>'Прайс-лист'!I411</f>
        <v>0</v>
      </c>
      <c r="F412" s="124">
        <f>'Прайс-лист'!J411</f>
        <v>0</v>
      </c>
      <c r="G412" s="302" t="str">
        <f>IF(AND(ISBLANK('Прайс-лист'!H411),ISBLANK('Прайс-лист'!J411)),"","х")</f>
        <v/>
      </c>
    </row>
    <row r="413" spans="1:7" x14ac:dyDescent="0.3">
      <c r="A413" s="119">
        <f>'Прайс-лист'!B410</f>
        <v>2160</v>
      </c>
      <c r="B413" s="120" t="str">
        <f>'Прайс-лист'!C410</f>
        <v>Лялиус кобальт M</v>
      </c>
      <c r="C413" s="121">
        <f>'Прайс-лист'!K410</f>
        <v>220</v>
      </c>
      <c r="D413" s="122">
        <f>'Прайс-лист'!H410</f>
        <v>0</v>
      </c>
      <c r="E413" s="123">
        <f>'Прайс-лист'!I410</f>
        <v>0</v>
      </c>
      <c r="F413" s="124">
        <f>'Прайс-лист'!J410</f>
        <v>0</v>
      </c>
      <c r="G413" s="302" t="str">
        <f>IF(AND(ISBLANK('Прайс-лист'!H410),ISBLANK('Прайс-лист'!J410)),"","х")</f>
        <v/>
      </c>
    </row>
    <row r="414" spans="1:7" x14ac:dyDescent="0.3">
      <c r="A414" s="119">
        <f>'Прайс-лист'!B412</f>
        <v>518</v>
      </c>
      <c r="B414" s="120" t="str">
        <f>'Прайс-лист'!C412</f>
        <v>Лялиус красно-голубой</v>
      </c>
      <c r="C414" s="121">
        <f>'Прайс-лист'!K412</f>
        <v>340</v>
      </c>
      <c r="D414" s="122">
        <f>'Прайс-лист'!H412</f>
        <v>0</v>
      </c>
      <c r="E414" s="123">
        <f>'Прайс-лист'!I412</f>
        <v>0</v>
      </c>
      <c r="F414" s="124">
        <f>'Прайс-лист'!J412</f>
        <v>0</v>
      </c>
      <c r="G414" s="302" t="str">
        <f>IF(AND(ISBLANK('Прайс-лист'!H412),ISBLANK('Прайс-лист'!J412)),"","х")</f>
        <v/>
      </c>
    </row>
    <row r="415" spans="1:7" x14ac:dyDescent="0.3">
      <c r="A415" s="119">
        <f>'Прайс-лист'!B414</f>
        <v>160</v>
      </c>
      <c r="B415" s="120" t="str">
        <f>'Прайс-лист'!C414</f>
        <v>Лялиус красный</v>
      </c>
      <c r="C415" s="121">
        <f>'Прайс-лист'!K414</f>
        <v>340</v>
      </c>
      <c r="D415" s="122">
        <f>'Прайс-лист'!H414</f>
        <v>0</v>
      </c>
      <c r="E415" s="123">
        <f>'Прайс-лист'!I414</f>
        <v>0</v>
      </c>
      <c r="F415" s="124">
        <f>'Прайс-лист'!J414</f>
        <v>0</v>
      </c>
      <c r="G415" s="302" t="str">
        <f>IF(AND(ISBLANK('Прайс-лист'!H414),ISBLANK('Прайс-лист'!J414)),"","х")</f>
        <v/>
      </c>
    </row>
    <row r="416" spans="1:7" x14ac:dyDescent="0.3">
      <c r="A416" s="119">
        <f>'Прайс-лист'!B413</f>
        <v>2161</v>
      </c>
      <c r="B416" s="120" t="str">
        <f>'Прайс-лист'!C413</f>
        <v>Лялиус красный М</v>
      </c>
      <c r="C416" s="121">
        <f>'Прайс-лист'!K413</f>
        <v>220</v>
      </c>
      <c r="D416" s="122">
        <f>'Прайс-лист'!H413</f>
        <v>0</v>
      </c>
      <c r="E416" s="123">
        <f>'Прайс-лист'!I413</f>
        <v>0</v>
      </c>
      <c r="F416" s="124">
        <f>'Прайс-лист'!J413</f>
        <v>0</v>
      </c>
      <c r="G416" s="302" t="str">
        <f>IF(AND(ISBLANK('Прайс-лист'!H413),ISBLANK('Прайс-лист'!J413)),"","х")</f>
        <v/>
      </c>
    </row>
    <row r="417" spans="1:8" x14ac:dyDescent="0.3">
      <c r="A417" s="119">
        <f>'Прайс-лист'!B406</f>
        <v>1280</v>
      </c>
      <c r="B417" s="120" t="str">
        <f>'Прайс-лист'!C406</f>
        <v>Лялиус самка</v>
      </c>
      <c r="C417" s="121">
        <f>'Прайс-лист'!K406</f>
        <v>280</v>
      </c>
      <c r="D417" s="122">
        <f>'Прайс-лист'!H406</f>
        <v>0</v>
      </c>
      <c r="E417" s="123">
        <f>'Прайс-лист'!I406</f>
        <v>0</v>
      </c>
      <c r="F417" s="124">
        <f>'Прайс-лист'!J406</f>
        <v>0</v>
      </c>
      <c r="G417" s="302" t="str">
        <f>IF(AND(ISBLANK('Прайс-лист'!H406),ISBLANK('Прайс-лист'!J406)),"","х")</f>
        <v/>
      </c>
    </row>
    <row r="418" spans="1:8" x14ac:dyDescent="0.3">
      <c r="A418" s="119">
        <f>'Прайс-лист'!B697</f>
        <v>129</v>
      </c>
      <c r="B418" s="120" t="str">
        <f>'Прайс-лист'!C697</f>
        <v>Макрогнатус Глазчатый</v>
      </c>
      <c r="C418" s="121">
        <f>'Прайс-лист'!K697</f>
        <v>120</v>
      </c>
      <c r="D418" s="122">
        <f>'Прайс-лист'!H697</f>
        <v>0</v>
      </c>
      <c r="E418" s="123">
        <f>'Прайс-лист'!I697</f>
        <v>0</v>
      </c>
      <c r="F418" s="124">
        <f>'Прайс-лист'!J697</f>
        <v>0</v>
      </c>
      <c r="G418" s="302" t="str">
        <f>IF(AND(ISBLANK('Прайс-лист'!H697),ISBLANK('Прайс-лист'!J697)),"","х")</f>
        <v/>
      </c>
    </row>
    <row r="419" spans="1:8" x14ac:dyDescent="0.3">
      <c r="A419" s="119">
        <f>'Прайс-лист'!B698</f>
        <v>2242</v>
      </c>
      <c r="B419" s="120" t="str">
        <f>'Прайс-лист'!C698</f>
        <v>Макрогнатус Панкалус</v>
      </c>
      <c r="C419" s="121">
        <f>'Прайс-лист'!K698</f>
        <v>120</v>
      </c>
      <c r="D419" s="122">
        <f>'Прайс-лист'!H698</f>
        <v>0</v>
      </c>
      <c r="E419" s="123">
        <f>'Прайс-лист'!I698</f>
        <v>0</v>
      </c>
      <c r="F419" s="124">
        <f>'Прайс-лист'!J698</f>
        <v>0</v>
      </c>
      <c r="G419" s="302" t="str">
        <f>IF(AND(ISBLANK('Прайс-лист'!H698),ISBLANK('Прайс-лист'!J698)),"","х")</f>
        <v/>
      </c>
    </row>
    <row r="420" spans="1:8" x14ac:dyDescent="0.3">
      <c r="A420" s="119">
        <f>'Прайс-лист'!B416</f>
        <v>1120</v>
      </c>
      <c r="B420" s="120" t="str">
        <f>'Прайс-лист'!C416</f>
        <v>Макропод S</v>
      </c>
      <c r="C420" s="121">
        <f>'Прайс-лист'!K416</f>
        <v>120</v>
      </c>
      <c r="D420" s="122">
        <f>'Прайс-лист'!H416</f>
        <v>0</v>
      </c>
      <c r="E420" s="123">
        <f>'Прайс-лист'!I416</f>
        <v>0</v>
      </c>
      <c r="F420" s="124">
        <f>'Прайс-лист'!J416</f>
        <v>0</v>
      </c>
      <c r="G420" s="302" t="str">
        <f>IF(AND(ISBLANK('Прайс-лист'!H416),ISBLANK('Прайс-лист'!J416)),"","х")</f>
        <v/>
      </c>
    </row>
    <row r="421" spans="1:8" x14ac:dyDescent="0.3">
      <c r="A421" s="119">
        <f>'Прайс-лист'!B415</f>
        <v>103</v>
      </c>
      <c r="B421" s="120" t="str">
        <f>'Прайс-лист'!C415</f>
        <v>Макропод М</v>
      </c>
      <c r="C421" s="121">
        <f>'Прайс-лист'!K415</f>
        <v>160</v>
      </c>
      <c r="D421" s="122">
        <f>'Прайс-лист'!H415</f>
        <v>0</v>
      </c>
      <c r="E421" s="123">
        <f>'Прайс-лист'!I415</f>
        <v>0</v>
      </c>
      <c r="F421" s="124">
        <f>'Прайс-лист'!J415</f>
        <v>0</v>
      </c>
      <c r="G421" s="302" t="str">
        <f>IF(AND(ISBLANK('Прайс-лист'!H415),ISBLANK('Прайс-лист'!J415)),"","х")</f>
        <v/>
      </c>
    </row>
    <row r="422" spans="1:8" x14ac:dyDescent="0.3">
      <c r="A422" s="119">
        <f>'Прайс-лист'!B699</f>
        <v>450</v>
      </c>
      <c r="B422" s="120" t="str">
        <f>'Прайс-лист'!C699</f>
        <v>Мастацембел Арматус</v>
      </c>
      <c r="C422" s="121">
        <f>'Прайс-лист'!K699</f>
        <v>160</v>
      </c>
      <c r="D422" s="122">
        <f>'Прайс-лист'!H699</f>
        <v>0</v>
      </c>
      <c r="E422" s="123">
        <f>'Прайс-лист'!I699</f>
        <v>0</v>
      </c>
      <c r="F422" s="124">
        <f>'Прайс-лист'!J699</f>
        <v>0</v>
      </c>
      <c r="G422" s="302" t="str">
        <f>IF(AND(ISBLANK('Прайс-лист'!H699),ISBLANK('Прайс-лист'!J699)),"","х")</f>
        <v/>
      </c>
    </row>
    <row r="423" spans="1:8" x14ac:dyDescent="0.3">
      <c r="A423" s="119">
        <f>'Прайс-лист'!B700</f>
        <v>78</v>
      </c>
      <c r="B423" s="120" t="str">
        <f>'Прайс-лист'!C700</f>
        <v>Мастацембел краснополосый М</v>
      </c>
      <c r="C423" s="121">
        <f>'Прайс-лист'!K700</f>
        <v>160</v>
      </c>
      <c r="D423" s="122">
        <f>'Прайс-лист'!H700</f>
        <v>0</v>
      </c>
      <c r="E423" s="123">
        <f>'Прайс-лист'!I700</f>
        <v>0</v>
      </c>
      <c r="F423" s="124">
        <f>'Прайс-лист'!J700</f>
        <v>0</v>
      </c>
      <c r="G423" s="302" t="str">
        <f>IF(AND(ISBLANK('Прайс-лист'!H700),ISBLANK('Прайс-лист'!J700)),"","х")</f>
        <v/>
      </c>
    </row>
    <row r="424" spans="1:8" x14ac:dyDescent="0.3">
      <c r="A424" s="119">
        <f>'Прайс-лист'!B568</f>
        <v>1303</v>
      </c>
      <c r="B424" s="120" t="str">
        <f>'Прайс-лист'!C568</f>
        <v>Мезонаута</v>
      </c>
      <c r="C424" s="121">
        <f>'Прайс-лист'!K568</f>
        <v>180</v>
      </c>
      <c r="D424" s="122">
        <f>'Прайс-лист'!H568</f>
        <v>0</v>
      </c>
      <c r="E424" s="123">
        <f>'Прайс-лист'!I568</f>
        <v>0</v>
      </c>
      <c r="F424" s="124">
        <f>'Прайс-лист'!J568</f>
        <v>0</v>
      </c>
      <c r="G424" s="302" t="str">
        <f>IF(AND(ISBLANK('Прайс-лист'!H568),ISBLANK('Прайс-лист'!J568)),"","х")</f>
        <v/>
      </c>
    </row>
    <row r="425" spans="1:8" x14ac:dyDescent="0.3">
      <c r="A425" s="119">
        <f>'Прайс-лист'!B484</f>
        <v>161</v>
      </c>
      <c r="B425" s="120" t="str">
        <f>'Прайс-лист'!C484</f>
        <v>Меланотения Боэсмана</v>
      </c>
      <c r="C425" s="121">
        <f>'Прайс-лист'!K484</f>
        <v>260</v>
      </c>
      <c r="D425" s="122">
        <f>'Прайс-лист'!H484</f>
        <v>0</v>
      </c>
      <c r="E425" s="123">
        <f>'Прайс-лист'!I484</f>
        <v>0</v>
      </c>
      <c r="F425" s="124">
        <f>'Прайс-лист'!J484</f>
        <v>0</v>
      </c>
      <c r="G425" s="302" t="str">
        <f>IF(AND(ISBLANK('Прайс-лист'!H484),ISBLANK('Прайс-лист'!J484)),"","х")</f>
        <v/>
      </c>
    </row>
    <row r="426" spans="1:8" x14ac:dyDescent="0.3">
      <c r="A426" s="119">
        <f>'Прайс-лист'!B485</f>
        <v>1974</v>
      </c>
      <c r="B426" s="120" t="str">
        <f>'Прайс-лист'!C485</f>
        <v>Меланотения Голубая горбатая</v>
      </c>
      <c r="C426" s="121">
        <f>'Прайс-лист'!K485</f>
        <v>290</v>
      </c>
      <c r="D426" s="122">
        <f>'Прайс-лист'!H485</f>
        <v>0</v>
      </c>
      <c r="E426" s="123">
        <f>'Прайс-лист'!I485</f>
        <v>0</v>
      </c>
      <c r="F426" s="124">
        <f>'Прайс-лист'!J485</f>
        <v>0</v>
      </c>
      <c r="G426" s="302" t="str">
        <f>IF(AND(ISBLANK('Прайс-лист'!H485),ISBLANK('Прайс-лист'!J485)),"","х")</f>
        <v/>
      </c>
    </row>
    <row r="427" spans="1:8" x14ac:dyDescent="0.3">
      <c r="A427" s="119">
        <f>'Прайс-лист'!B486</f>
        <v>394</v>
      </c>
      <c r="B427" s="120" t="str">
        <f>'Прайс-лист'!C486</f>
        <v>Меланотения Лакустрис</v>
      </c>
      <c r="C427" s="121">
        <f>'Прайс-лист'!K486</f>
        <v>290</v>
      </c>
      <c r="D427" s="122">
        <f>'Прайс-лист'!H486</f>
        <v>0</v>
      </c>
      <c r="E427" s="123">
        <f>'Прайс-лист'!I486</f>
        <v>0</v>
      </c>
      <c r="F427" s="124">
        <f>'Прайс-лист'!J486</f>
        <v>0</v>
      </c>
      <c r="G427" s="302" t="str">
        <f>IF(AND(ISBLANK('Прайс-лист'!H486),ISBLANK('Прайс-лист'!J486)),"","х")</f>
        <v/>
      </c>
    </row>
    <row r="428" spans="1:8" x14ac:dyDescent="0.3">
      <c r="A428" s="119">
        <f>'Прайс-лист'!B487</f>
        <v>163</v>
      </c>
      <c r="B428" s="120" t="str">
        <f>'Прайс-лист'!C487</f>
        <v>Меланотения Прекокс</v>
      </c>
      <c r="C428" s="121">
        <f>'Прайс-лист'!K487</f>
        <v>190</v>
      </c>
      <c r="D428" s="122">
        <f>'Прайс-лист'!H487</f>
        <v>0</v>
      </c>
      <c r="E428" s="123">
        <f>'Прайс-лист'!I487</f>
        <v>0</v>
      </c>
      <c r="F428" s="124">
        <f>'Прайс-лист'!J487</f>
        <v>0</v>
      </c>
      <c r="G428" s="302" t="str">
        <f>IF(AND(ISBLANK('Прайс-лист'!H487),ISBLANK('Прайс-лист'!J487)),"","х")</f>
        <v/>
      </c>
    </row>
    <row r="429" spans="1:8" x14ac:dyDescent="0.3">
      <c r="A429" s="119">
        <f>'Прайс-лист'!B488</f>
        <v>956</v>
      </c>
      <c r="B429" s="120" t="str">
        <f>'Прайс-лист'!C488</f>
        <v>Меланотения Трёхполосая</v>
      </c>
      <c r="C429" s="121">
        <f>'Прайс-лист'!K488</f>
        <v>290</v>
      </c>
      <c r="D429" s="122">
        <f>'Прайс-лист'!H488</f>
        <v>0</v>
      </c>
      <c r="E429" s="123">
        <f>'Прайс-лист'!I488</f>
        <v>0</v>
      </c>
      <c r="F429" s="124">
        <f>'Прайс-лист'!J488</f>
        <v>0</v>
      </c>
      <c r="G429" s="302" t="str">
        <f>IF(AND(ISBLANK('Прайс-лист'!H488),ISBLANK('Прайс-лист'!J488)),"","х")</f>
        <v/>
      </c>
    </row>
    <row r="430" spans="1:8" s="303" customFormat="1" x14ac:dyDescent="0.3">
      <c r="A430" s="119">
        <f>'Прайс-лист'!B701</f>
        <v>317</v>
      </c>
      <c r="B430" s="120" t="str">
        <f>'Прайс-лист'!C701</f>
        <v>Метиннис серебристый S</v>
      </c>
      <c r="C430" s="121">
        <f>'Прайс-лист'!K701</f>
        <v>280</v>
      </c>
      <c r="D430" s="122">
        <f>'Прайс-лист'!H701</f>
        <v>0</v>
      </c>
      <c r="E430" s="123">
        <f>'Прайс-лист'!I701</f>
        <v>0</v>
      </c>
      <c r="F430" s="124">
        <f>'Прайс-лист'!J701</f>
        <v>0</v>
      </c>
      <c r="G430" s="302" t="str">
        <f>IF(AND(ISBLANK('Прайс-лист'!H701),ISBLANK('Прайс-лист'!J701)),"","х")</f>
        <v/>
      </c>
      <c r="H430" s="293"/>
    </row>
    <row r="431" spans="1:8" s="303" customFormat="1" x14ac:dyDescent="0.3">
      <c r="A431" s="119" t="str">
        <f>'Прайс-лист'!B287</f>
        <v>.</v>
      </c>
      <c r="B431" s="404" t="str">
        <f>'Прайс-лист'!C287</f>
        <v>Меченосец</v>
      </c>
      <c r="C431" s="121">
        <f>'Прайс-лист'!K287</f>
        <v>0</v>
      </c>
      <c r="D431" s="122">
        <f>'Прайс-лист'!H287</f>
        <v>0</v>
      </c>
      <c r="E431" s="123">
        <f>'Прайс-лист'!I287</f>
        <v>0</v>
      </c>
      <c r="F431" s="124" t="str">
        <f>'Прайс-лист'!J287</f>
        <v>.</v>
      </c>
      <c r="G431" s="302"/>
      <c r="H431" s="293"/>
    </row>
    <row r="432" spans="1:8" s="303" customFormat="1" x14ac:dyDescent="0.3">
      <c r="A432" s="119">
        <f>'Прайс-лист'!B291</f>
        <v>821</v>
      </c>
      <c r="B432" s="120" t="str">
        <f>'Прайс-лист'!C291</f>
        <v>Меченосец ананасовый L</v>
      </c>
      <c r="C432" s="121">
        <f>'Прайс-лист'!K291</f>
        <v>160</v>
      </c>
      <c r="D432" s="122">
        <f>'Прайс-лист'!H291</f>
        <v>0</v>
      </c>
      <c r="E432" s="123">
        <f>'Прайс-лист'!I291</f>
        <v>0</v>
      </c>
      <c r="F432" s="124">
        <f>'Прайс-лист'!J291</f>
        <v>0</v>
      </c>
      <c r="G432" s="302" t="str">
        <f>IF(AND(ISBLANK('Прайс-лист'!H291),ISBLANK('Прайс-лист'!J291)),"","х")</f>
        <v/>
      </c>
      <c r="H432" s="293"/>
    </row>
    <row r="433" spans="1:8" s="303" customFormat="1" x14ac:dyDescent="0.3">
      <c r="A433" s="119">
        <f>'Прайс-лист'!B289</f>
        <v>920</v>
      </c>
      <c r="B433" s="120" t="str">
        <f>'Прайс-лист'!C289</f>
        <v>Меченосец ассорти L</v>
      </c>
      <c r="C433" s="121">
        <f>'Прайс-лист'!K289</f>
        <v>160</v>
      </c>
      <c r="D433" s="122">
        <f>'Прайс-лист'!H289</f>
        <v>0</v>
      </c>
      <c r="E433" s="123">
        <f>'Прайс-лист'!I289</f>
        <v>0</v>
      </c>
      <c r="F433" s="124">
        <f>'Прайс-лист'!J289</f>
        <v>0</v>
      </c>
      <c r="G433" s="302" t="str">
        <f>IF(AND(ISBLANK('Прайс-лист'!H289),ISBLANK('Прайс-лист'!J289)),"","х")</f>
        <v/>
      </c>
      <c r="H433" s="293"/>
    </row>
    <row r="434" spans="1:8" s="303" customFormat="1" x14ac:dyDescent="0.3">
      <c r="A434" s="119">
        <f>'Прайс-лист'!B288</f>
        <v>922</v>
      </c>
      <c r="B434" s="120" t="str">
        <f>'Прайс-лист'!C288</f>
        <v>Меченосец ассорти XL</v>
      </c>
      <c r="C434" s="121">
        <f>'Прайс-лист'!K288</f>
        <v>250</v>
      </c>
      <c r="D434" s="122">
        <f>'Прайс-лист'!H288</f>
        <v>0</v>
      </c>
      <c r="E434" s="123">
        <f>'Прайс-лист'!I288</f>
        <v>0</v>
      </c>
      <c r="F434" s="124">
        <f>'Прайс-лист'!J288</f>
        <v>0</v>
      </c>
      <c r="G434" s="302" t="str">
        <f>IF(AND(ISBLANK('Прайс-лист'!H288),ISBLANK('Прайс-лист'!J288)),"","х")</f>
        <v/>
      </c>
      <c r="H434" s="293"/>
    </row>
    <row r="435" spans="1:8" s="303" customFormat="1" x14ac:dyDescent="0.3">
      <c r="A435" s="119">
        <f>'Прайс-лист'!B290</f>
        <v>286</v>
      </c>
      <c r="B435" s="120" t="str">
        <f>'Прайс-лист'!C290</f>
        <v>Меченосец ассорти М</v>
      </c>
      <c r="C435" s="121">
        <f>'Прайс-лист'!K290</f>
        <v>100</v>
      </c>
      <c r="D435" s="122">
        <f>'Прайс-лист'!H290</f>
        <v>0</v>
      </c>
      <c r="E435" s="123">
        <f>'Прайс-лист'!I290</f>
        <v>0</v>
      </c>
      <c r="F435" s="124">
        <f>'Прайс-лист'!J290</f>
        <v>0</v>
      </c>
      <c r="G435" s="302" t="str">
        <f>IF(AND(ISBLANK('Прайс-лист'!H290),ISBLANK('Прайс-лист'!J290)),"","х")</f>
        <v/>
      </c>
      <c r="H435" s="293"/>
    </row>
    <row r="436" spans="1:8" s="303" customFormat="1" x14ac:dyDescent="0.3">
      <c r="A436" s="119">
        <f>'Прайс-лист'!B292</f>
        <v>997</v>
      </c>
      <c r="B436" s="120" t="str">
        <f>'Прайс-лист'!C292</f>
        <v>Меченосец берлинский L</v>
      </c>
      <c r="C436" s="121">
        <f>'Прайс-лист'!K292</f>
        <v>160</v>
      </c>
      <c r="D436" s="122">
        <f>'Прайс-лист'!H292</f>
        <v>0</v>
      </c>
      <c r="E436" s="123">
        <f>'Прайс-лист'!I292</f>
        <v>0</v>
      </c>
      <c r="F436" s="124">
        <f>'Прайс-лист'!J292</f>
        <v>0</v>
      </c>
      <c r="G436" s="302" t="str">
        <f>IF(AND(ISBLANK('Прайс-лист'!H292),ISBLANK('Прайс-лист'!J292)),"","х")</f>
        <v/>
      </c>
      <c r="H436" s="293"/>
    </row>
    <row r="437" spans="1:8" s="303" customFormat="1" x14ac:dyDescent="0.3">
      <c r="A437" s="119">
        <f>'Прайс-лист'!B315</f>
        <v>876</v>
      </c>
      <c r="B437" s="120" t="str">
        <f>'Прайс-лист'!C315</f>
        <v>Меченосец вильчатый L</v>
      </c>
      <c r="C437" s="121">
        <f>'Прайс-лист'!K315</f>
        <v>160</v>
      </c>
      <c r="D437" s="122">
        <f>'Прайс-лист'!H315</f>
        <v>0</v>
      </c>
      <c r="E437" s="123">
        <f>'Прайс-лист'!I315</f>
        <v>0</v>
      </c>
      <c r="F437" s="124">
        <f>'Прайс-лист'!J315</f>
        <v>0</v>
      </c>
      <c r="G437" s="302" t="str">
        <f>IF(AND(ISBLANK('Прайс-лист'!H315),ISBLANK('Прайс-лист'!J315)),"","х")</f>
        <v/>
      </c>
      <c r="H437" s="293"/>
    </row>
    <row r="438" spans="1:8" s="303" customFormat="1" x14ac:dyDescent="0.3">
      <c r="A438" s="119">
        <f>'Прайс-лист'!B316</f>
        <v>1912</v>
      </c>
      <c r="B438" s="120" t="str">
        <f>'Прайс-лист'!C316</f>
        <v>Меченосец вильчатый красный L</v>
      </c>
      <c r="C438" s="121">
        <f>'Прайс-лист'!K316</f>
        <v>160</v>
      </c>
      <c r="D438" s="122">
        <f>'Прайс-лист'!H316</f>
        <v>0</v>
      </c>
      <c r="E438" s="123">
        <f>'Прайс-лист'!I316</f>
        <v>0</v>
      </c>
      <c r="F438" s="124">
        <f>'Прайс-лист'!J316</f>
        <v>0</v>
      </c>
      <c r="G438" s="302" t="str">
        <f>IF(AND(ISBLANK('Прайс-лист'!H316),ISBLANK('Прайс-лист'!J316)),"","х")</f>
        <v/>
      </c>
      <c r="H438" s="293"/>
    </row>
    <row r="439" spans="1:8" s="303" customFormat="1" x14ac:dyDescent="0.3">
      <c r="A439" s="119">
        <f>'Прайс-лист'!B317</f>
        <v>1913</v>
      </c>
      <c r="B439" s="120" t="str">
        <f>'Прайс-лист'!C317</f>
        <v>Меченосец вильчатый красный М</v>
      </c>
      <c r="C439" s="121">
        <f>'Прайс-лист'!K317</f>
        <v>100</v>
      </c>
      <c r="D439" s="122">
        <f>'Прайс-лист'!H317</f>
        <v>0</v>
      </c>
      <c r="E439" s="123">
        <f>'Прайс-лист'!I317</f>
        <v>0</v>
      </c>
      <c r="F439" s="124">
        <f>'Прайс-лист'!J317</f>
        <v>0</v>
      </c>
      <c r="G439" s="302" t="str">
        <f>IF(AND(ISBLANK('Прайс-лист'!H317),ISBLANK('Прайс-лист'!J317)),"","х")</f>
        <v/>
      </c>
      <c r="H439" s="293"/>
    </row>
    <row r="440" spans="1:8" s="303" customFormat="1" x14ac:dyDescent="0.3">
      <c r="A440" s="119">
        <f>'Прайс-лист'!B318</f>
        <v>1914</v>
      </c>
      <c r="B440" s="120" t="str">
        <f>'Прайс-лист'!C318</f>
        <v>Меченосец вильчатый тигровый L</v>
      </c>
      <c r="C440" s="121">
        <f>'Прайс-лист'!K318</f>
        <v>160</v>
      </c>
      <c r="D440" s="122">
        <f>'Прайс-лист'!H318</f>
        <v>0</v>
      </c>
      <c r="E440" s="123">
        <f>'Прайс-лист'!I318</f>
        <v>0</v>
      </c>
      <c r="F440" s="124">
        <f>'Прайс-лист'!J318</f>
        <v>0</v>
      </c>
      <c r="G440" s="302" t="str">
        <f>IF(AND(ISBLANK('Прайс-лист'!H318),ISBLANK('Прайс-лист'!J318)),"","х")</f>
        <v/>
      </c>
      <c r="H440" s="293"/>
    </row>
    <row r="441" spans="1:8" s="303" customFormat="1" ht="26" x14ac:dyDescent="0.3">
      <c r="A441" s="119">
        <f>'Прайс-лист'!B322</f>
        <v>1915</v>
      </c>
      <c r="B441" s="120" t="str">
        <f>'Прайс-лист'!C322</f>
        <v>Меченосец высокоплавничный тигровый М</v>
      </c>
      <c r="C441" s="121">
        <f>'Прайс-лист'!K322</f>
        <v>100</v>
      </c>
      <c r="D441" s="122">
        <f>'Прайс-лист'!H322</f>
        <v>0</v>
      </c>
      <c r="E441" s="123">
        <f>'Прайс-лист'!I322</f>
        <v>0</v>
      </c>
      <c r="F441" s="124">
        <f>'Прайс-лист'!J322</f>
        <v>0</v>
      </c>
      <c r="G441" s="302" t="str">
        <f>IF(AND(ISBLANK('Прайс-лист'!H322),ISBLANK('Прайс-лист'!J322)),"","х")</f>
        <v/>
      </c>
      <c r="H441" s="293"/>
    </row>
    <row r="442" spans="1:8" s="303" customFormat="1" x14ac:dyDescent="0.3">
      <c r="A442" s="119">
        <f>'Прайс-лист'!B293</f>
        <v>2036</v>
      </c>
      <c r="B442" s="120" t="str">
        <f>'Прайс-лист'!C293</f>
        <v>Меченосец зелёный L</v>
      </c>
      <c r="C442" s="121">
        <f>'Прайс-лист'!K293</f>
        <v>160</v>
      </c>
      <c r="D442" s="122">
        <f>'Прайс-лист'!H293</f>
        <v>0</v>
      </c>
      <c r="E442" s="123">
        <f>'Прайс-лист'!I293</f>
        <v>0</v>
      </c>
      <c r="F442" s="124">
        <f>'Прайс-лист'!J293</f>
        <v>0</v>
      </c>
      <c r="G442" s="302" t="str">
        <f>IF(AND(ISBLANK('Прайс-лист'!H293),ISBLANK('Прайс-лист'!J293)),"","х")</f>
        <v/>
      </c>
      <c r="H442" s="293"/>
    </row>
    <row r="443" spans="1:8" s="303" customFormat="1" x14ac:dyDescent="0.3">
      <c r="A443" s="119">
        <f>'Прайс-лист'!B294</f>
        <v>996</v>
      </c>
      <c r="B443" s="120" t="str">
        <f>'Прайс-лист'!C294</f>
        <v>Меченосец зелёный чёрный хвост L</v>
      </c>
      <c r="C443" s="121">
        <f>'Прайс-лист'!K294</f>
        <v>160</v>
      </c>
      <c r="D443" s="122">
        <f>'Прайс-лист'!H294</f>
        <v>0</v>
      </c>
      <c r="E443" s="123">
        <f>'Прайс-лист'!I294</f>
        <v>0</v>
      </c>
      <c r="F443" s="124">
        <f>'Прайс-лист'!J294</f>
        <v>0</v>
      </c>
      <c r="G443" s="302" t="str">
        <f>IF(AND(ISBLANK('Прайс-лист'!H294),ISBLANK('Прайс-лист'!J294)),"","х")</f>
        <v/>
      </c>
      <c r="H443" s="293"/>
    </row>
    <row r="444" spans="1:8" s="303" customFormat="1" x14ac:dyDescent="0.3">
      <c r="A444" s="119">
        <f>'Прайс-лист'!B295</f>
        <v>1873</v>
      </c>
      <c r="B444" s="120" t="str">
        <f>'Прайс-лист'!C295</f>
        <v>Меченосец золотой L</v>
      </c>
      <c r="C444" s="121">
        <f>'Прайс-лист'!K295</f>
        <v>160</v>
      </c>
      <c r="D444" s="122">
        <f>'Прайс-лист'!H295</f>
        <v>0</v>
      </c>
      <c r="E444" s="123">
        <f>'Прайс-лист'!I295</f>
        <v>0</v>
      </c>
      <c r="F444" s="124">
        <f>'Прайс-лист'!J295</f>
        <v>0</v>
      </c>
      <c r="G444" s="302" t="str">
        <f>IF(AND(ISBLANK('Прайс-лист'!H295),ISBLANK('Прайс-лист'!J295)),"","х")</f>
        <v/>
      </c>
      <c r="H444" s="293"/>
    </row>
    <row r="445" spans="1:8" s="303" customFormat="1" x14ac:dyDescent="0.3">
      <c r="A445" s="119">
        <f>'Прайс-лист'!B296</f>
        <v>610</v>
      </c>
      <c r="B445" s="120" t="str">
        <f>'Прайс-лист'!C296</f>
        <v>Меченосец кои (Кохаку) L</v>
      </c>
      <c r="C445" s="121">
        <f>'Прайс-лист'!K296</f>
        <v>160</v>
      </c>
      <c r="D445" s="122">
        <f>'Прайс-лист'!H296</f>
        <v>0</v>
      </c>
      <c r="E445" s="123">
        <f>'Прайс-лист'!I296</f>
        <v>0</v>
      </c>
      <c r="F445" s="124">
        <f>'Прайс-лист'!J296</f>
        <v>0</v>
      </c>
      <c r="G445" s="302" t="str">
        <f>IF(AND(ISBLANK('Прайс-лист'!H296),ISBLANK('Прайс-лист'!J296)),"","х")</f>
        <v/>
      </c>
      <c r="H445" s="293"/>
    </row>
    <row r="446" spans="1:8" s="303" customFormat="1" x14ac:dyDescent="0.3">
      <c r="A446" s="119">
        <f>'Прайс-лист'!B297</f>
        <v>2246</v>
      </c>
      <c r="B446" s="120" t="str">
        <f>'Прайс-лист'!C297</f>
        <v>Меченосец Комета золотая</v>
      </c>
      <c r="C446" s="121">
        <f>'Прайс-лист'!K297</f>
        <v>160</v>
      </c>
      <c r="D446" s="122">
        <f>'Прайс-лист'!H297</f>
        <v>0</v>
      </c>
      <c r="E446" s="123">
        <f>'Прайс-лист'!I297</f>
        <v>0</v>
      </c>
      <c r="F446" s="124">
        <f>'Прайс-лист'!J297</f>
        <v>0</v>
      </c>
      <c r="G446" s="302" t="str">
        <f>IF(AND(ISBLANK('Прайс-лист'!H297),ISBLANK('Прайс-лист'!J297)),"","х")</f>
        <v/>
      </c>
      <c r="H446" s="293"/>
    </row>
    <row r="447" spans="1:8" s="303" customFormat="1" x14ac:dyDescent="0.3">
      <c r="A447" s="119">
        <f>'Прайс-лист'!B298</f>
        <v>2274</v>
      </c>
      <c r="B447" s="120" t="str">
        <f>'Прайс-лист'!C298</f>
        <v>Меченосец Комета розовая L</v>
      </c>
      <c r="C447" s="121">
        <f>'Прайс-лист'!K298</f>
        <v>160</v>
      </c>
      <c r="D447" s="122">
        <f>'Прайс-лист'!H298</f>
        <v>0</v>
      </c>
      <c r="E447" s="123">
        <f>'Прайс-лист'!I298</f>
        <v>0</v>
      </c>
      <c r="F447" s="124">
        <f>'Прайс-лист'!J298</f>
        <v>0</v>
      </c>
      <c r="G447" s="302" t="str">
        <f>IF(AND(ISBLANK('Прайс-лист'!H298),ISBLANK('Прайс-лист'!J298)),"","х")</f>
        <v/>
      </c>
      <c r="H447" s="293"/>
    </row>
    <row r="448" spans="1:8" x14ac:dyDescent="0.3">
      <c r="A448" s="119">
        <f>'Прайс-лист'!B299</f>
        <v>2167</v>
      </c>
      <c r="B448" s="120" t="str">
        <f>'Прайс-лист'!C299</f>
        <v>Меченосец красно-белый L</v>
      </c>
      <c r="C448" s="121">
        <f>'Прайс-лист'!K299</f>
        <v>160</v>
      </c>
      <c r="D448" s="122">
        <f>'Прайс-лист'!H299</f>
        <v>0</v>
      </c>
      <c r="E448" s="123">
        <f>'Прайс-лист'!I299</f>
        <v>0</v>
      </c>
      <c r="F448" s="124">
        <f>'Прайс-лист'!J299</f>
        <v>0</v>
      </c>
      <c r="G448" s="302" t="str">
        <f>IF(AND(ISBLANK('Прайс-лист'!H299),ISBLANK('Прайс-лист'!J299)),"","х")</f>
        <v/>
      </c>
    </row>
    <row r="449" spans="1:7" x14ac:dyDescent="0.3">
      <c r="A449" s="119">
        <f>'Прайс-лист'!B300</f>
        <v>727</v>
      </c>
      <c r="B449" s="120" t="str">
        <f>'Прайс-лист'!C300</f>
        <v>Меченосец красный L</v>
      </c>
      <c r="C449" s="121">
        <f>'Прайс-лист'!K300</f>
        <v>160</v>
      </c>
      <c r="D449" s="122">
        <f>'Прайс-лист'!H300</f>
        <v>0</v>
      </c>
      <c r="E449" s="123">
        <f>'Прайс-лист'!I300</f>
        <v>0</v>
      </c>
      <c r="F449" s="124">
        <f>'Прайс-лист'!J300</f>
        <v>0</v>
      </c>
      <c r="G449" s="302" t="str">
        <f>IF(AND(ISBLANK('Прайс-лист'!H300),ISBLANK('Прайс-лист'!J300)),"","х")</f>
        <v/>
      </c>
    </row>
    <row r="450" spans="1:7" x14ac:dyDescent="0.3">
      <c r="A450" s="119">
        <f>'Прайс-лист'!B301</f>
        <v>1773</v>
      </c>
      <c r="B450" s="120" t="str">
        <f>'Прайс-лист'!C301</f>
        <v>Меченосец красный М</v>
      </c>
      <c r="C450" s="121">
        <f>'Прайс-лист'!K301</f>
        <v>100</v>
      </c>
      <c r="D450" s="122">
        <f>'Прайс-лист'!H301</f>
        <v>0</v>
      </c>
      <c r="E450" s="123">
        <f>'Прайс-лист'!I301</f>
        <v>0</v>
      </c>
      <c r="F450" s="124">
        <f>'Прайс-лист'!J301</f>
        <v>0</v>
      </c>
      <c r="G450" s="302" t="str">
        <f>IF(AND(ISBLANK('Прайс-лист'!H301),ISBLANK('Прайс-лист'!J301)),"","х")</f>
        <v/>
      </c>
    </row>
    <row r="451" spans="1:7" x14ac:dyDescent="0.3">
      <c r="A451" s="119">
        <f>'Прайс-лист'!B302</f>
        <v>995</v>
      </c>
      <c r="B451" s="120" t="str">
        <f>'Прайс-лист'!C302</f>
        <v>Меченосец красный ситцевый L</v>
      </c>
      <c r="C451" s="121">
        <f>'Прайс-лист'!K302</f>
        <v>160</v>
      </c>
      <c r="D451" s="122">
        <f>'Прайс-лист'!H302</f>
        <v>0</v>
      </c>
      <c r="E451" s="123">
        <f>'Прайс-лист'!I302</f>
        <v>0</v>
      </c>
      <c r="F451" s="124">
        <f>'Прайс-лист'!J302</f>
        <v>0</v>
      </c>
      <c r="G451" s="302" t="str">
        <f>IF(AND(ISBLANK('Прайс-лист'!H302),ISBLANK('Прайс-лист'!J302)),"","х")</f>
        <v/>
      </c>
    </row>
    <row r="452" spans="1:7" x14ac:dyDescent="0.3">
      <c r="A452" s="119">
        <f>'Прайс-лист'!B320</f>
        <v>2011</v>
      </c>
      <c r="B452" s="120" t="str">
        <f>'Прайс-лист'!C320</f>
        <v>Меченосец красный чёрная лира L</v>
      </c>
      <c r="C452" s="121">
        <f>'Прайс-лист'!K320</f>
        <v>160</v>
      </c>
      <c r="D452" s="122">
        <f>'Прайс-лист'!H320</f>
        <v>0</v>
      </c>
      <c r="E452" s="123">
        <f>'Прайс-лист'!I320</f>
        <v>0</v>
      </c>
      <c r="F452" s="124">
        <f>'Прайс-лист'!J320</f>
        <v>0</v>
      </c>
      <c r="G452" s="302" t="str">
        <f>IF(AND(ISBLANK('Прайс-лист'!H320),ISBLANK('Прайс-лист'!J320)),"","х")</f>
        <v/>
      </c>
    </row>
    <row r="453" spans="1:7" x14ac:dyDescent="0.3">
      <c r="A453" s="119">
        <f>'Прайс-лист'!B303</f>
        <v>1281</v>
      </c>
      <c r="B453" s="120" t="str">
        <f>'Прайс-лист'!C303</f>
        <v>Меченосец красный чернохвостый L</v>
      </c>
      <c r="C453" s="121">
        <f>'Прайс-лист'!K303</f>
        <v>160</v>
      </c>
      <c r="D453" s="122">
        <f>'Прайс-лист'!H303</f>
        <v>0</v>
      </c>
      <c r="E453" s="123">
        <f>'Прайс-лист'!I303</f>
        <v>0</v>
      </c>
      <c r="F453" s="124">
        <f>'Прайс-лист'!J303</f>
        <v>0</v>
      </c>
      <c r="G453" s="302" t="str">
        <f>IF(AND(ISBLANK('Прайс-лист'!H303),ISBLANK('Прайс-лист'!J303)),"","х")</f>
        <v/>
      </c>
    </row>
    <row r="454" spans="1:7" x14ac:dyDescent="0.3">
      <c r="A454" s="119">
        <f>'Прайс-лист'!B304</f>
        <v>728</v>
      </c>
      <c r="B454" s="120" t="str">
        <f>'Прайс-лист'!C304</f>
        <v>Меченосец красный чернохвостый М</v>
      </c>
      <c r="C454" s="121">
        <f>'Прайс-лист'!K304</f>
        <v>100</v>
      </c>
      <c r="D454" s="122">
        <f>'Прайс-лист'!H304</f>
        <v>0</v>
      </c>
      <c r="E454" s="123">
        <f>'Прайс-лист'!I304</f>
        <v>0</v>
      </c>
      <c r="F454" s="124">
        <f>'Прайс-лист'!J304</f>
        <v>0</v>
      </c>
      <c r="G454" s="302" t="str">
        <f>IF(AND(ISBLANK('Прайс-лист'!H304),ISBLANK('Прайс-лист'!J304)),"","х")</f>
        <v/>
      </c>
    </row>
    <row r="455" spans="1:7" x14ac:dyDescent="0.3">
      <c r="A455" s="119">
        <f>'Прайс-лист'!B319</f>
        <v>326</v>
      </c>
      <c r="B455" s="120" t="str">
        <f>'Прайс-лист'!C319</f>
        <v>Меченосец лирохвостый L ассорти</v>
      </c>
      <c r="C455" s="121">
        <f>'Прайс-лист'!K319</f>
        <v>160</v>
      </c>
      <c r="D455" s="122">
        <f>'Прайс-лист'!H319</f>
        <v>0</v>
      </c>
      <c r="E455" s="123">
        <f>'Прайс-лист'!I319</f>
        <v>0</v>
      </c>
      <c r="F455" s="124">
        <f>'Прайс-лист'!J319</f>
        <v>0</v>
      </c>
      <c r="G455" s="302" t="str">
        <f>IF(AND(ISBLANK('Прайс-лист'!H319),ISBLANK('Прайс-лист'!J319)),"","х")</f>
        <v/>
      </c>
    </row>
    <row r="456" spans="1:7" x14ac:dyDescent="0.3">
      <c r="A456" s="119">
        <f>'Прайс-лист'!B305</f>
        <v>2278</v>
      </c>
      <c r="B456" s="120" t="str">
        <f>'Прайс-лист'!C305</f>
        <v>Меченосец мраморный чёрный L</v>
      </c>
      <c r="C456" s="121">
        <f>'Прайс-лист'!K305</f>
        <v>160</v>
      </c>
      <c r="D456" s="122">
        <f>'Прайс-лист'!H305</f>
        <v>0</v>
      </c>
      <c r="E456" s="123">
        <f>'Прайс-лист'!I305</f>
        <v>0</v>
      </c>
      <c r="F456" s="124">
        <f>'Прайс-лист'!J305</f>
        <v>0</v>
      </c>
      <c r="G456" s="302" t="str">
        <f>IF(AND(ISBLANK('Прайс-лист'!H305),ISBLANK('Прайс-лист'!J305)),"","х")</f>
        <v/>
      </c>
    </row>
    <row r="457" spans="1:7" x14ac:dyDescent="0.3">
      <c r="A457" s="119">
        <f>'Прайс-лист'!B306</f>
        <v>917</v>
      </c>
      <c r="B457" s="120" t="str">
        <f>'Прайс-лист'!C306</f>
        <v>Меченосец неоновый L</v>
      </c>
      <c r="C457" s="121">
        <f>'Прайс-лист'!K306</f>
        <v>160</v>
      </c>
      <c r="D457" s="122">
        <f>'Прайс-лист'!H306</f>
        <v>0</v>
      </c>
      <c r="E457" s="123">
        <f>'Прайс-лист'!I306</f>
        <v>0</v>
      </c>
      <c r="F457" s="124">
        <f>'Прайс-лист'!J306</f>
        <v>0</v>
      </c>
      <c r="G457" s="302" t="str">
        <f>IF(AND(ISBLANK('Прайс-лист'!H306),ISBLANK('Прайс-лист'!J306)),"","х")</f>
        <v/>
      </c>
    </row>
    <row r="458" spans="1:7" x14ac:dyDescent="0.3">
      <c r="A458" s="119">
        <f>'Прайс-лист'!B307</f>
        <v>1879</v>
      </c>
      <c r="B458" s="120" t="str">
        <f>'Прайс-лист'!C307</f>
        <v>Меченосец ситцевый L</v>
      </c>
      <c r="C458" s="121">
        <f>'Прайс-лист'!K307</f>
        <v>160</v>
      </c>
      <c r="D458" s="122">
        <f>'Прайс-лист'!H307</f>
        <v>0</v>
      </c>
      <c r="E458" s="123">
        <f>'Прайс-лист'!I307</f>
        <v>0</v>
      </c>
      <c r="F458" s="124">
        <f>'Прайс-лист'!J307</f>
        <v>0</v>
      </c>
      <c r="G458" s="302" t="str">
        <f>IF(AND(ISBLANK('Прайс-лист'!H307),ISBLANK('Прайс-лист'!J307)),"","х")</f>
        <v/>
      </c>
    </row>
    <row r="459" spans="1:7" x14ac:dyDescent="0.3">
      <c r="A459" s="119">
        <f>'Прайс-лист'!B308</f>
        <v>524</v>
      </c>
      <c r="B459" s="120" t="str">
        <f>'Прайс-лист'!C308</f>
        <v>Меченосец тигровый L</v>
      </c>
      <c r="C459" s="121">
        <f>'Прайс-лист'!K308</f>
        <v>160</v>
      </c>
      <c r="D459" s="122">
        <f>'Прайс-лист'!H308</f>
        <v>0</v>
      </c>
      <c r="E459" s="123">
        <f>'Прайс-лист'!I308</f>
        <v>0</v>
      </c>
      <c r="F459" s="124">
        <f>'Прайс-лист'!J308</f>
        <v>0</v>
      </c>
      <c r="G459" s="302" t="str">
        <f>IF(AND(ISBLANK('Прайс-лист'!H308),ISBLANK('Прайс-лист'!J308)),"","х")</f>
        <v/>
      </c>
    </row>
    <row r="460" spans="1:7" x14ac:dyDescent="0.3">
      <c r="A460" s="119">
        <f>'Прайс-лист'!B309</f>
        <v>998</v>
      </c>
      <c r="B460" s="120" t="str">
        <f>'Прайс-лист'!C309</f>
        <v>Меченосец триколор L</v>
      </c>
      <c r="C460" s="121">
        <f>'Прайс-лист'!K309</f>
        <v>160</v>
      </c>
      <c r="D460" s="122">
        <f>'Прайс-лист'!H309</f>
        <v>0</v>
      </c>
      <c r="E460" s="123">
        <f>'Прайс-лист'!I309</f>
        <v>0</v>
      </c>
      <c r="F460" s="124">
        <f>'Прайс-лист'!J309</f>
        <v>0</v>
      </c>
      <c r="G460" s="302" t="str">
        <f>IF(AND(ISBLANK('Прайс-лист'!H309),ISBLANK('Прайс-лист'!J309)),"","х")</f>
        <v/>
      </c>
    </row>
    <row r="461" spans="1:7" x14ac:dyDescent="0.3">
      <c r="A461" s="119">
        <f>'Прайс-лист'!B310</f>
        <v>1911</v>
      </c>
      <c r="B461" s="120" t="str">
        <f>'Прайс-лист'!C310</f>
        <v>Меченосец тукседо ассорти М</v>
      </c>
      <c r="C461" s="121">
        <f>'Прайс-лист'!K310</f>
        <v>100</v>
      </c>
      <c r="D461" s="122">
        <f>'Прайс-лист'!H310</f>
        <v>0</v>
      </c>
      <c r="E461" s="123">
        <f>'Прайс-лист'!I310</f>
        <v>0</v>
      </c>
      <c r="F461" s="124">
        <f>'Прайс-лист'!J310</f>
        <v>0</v>
      </c>
      <c r="G461" s="302" t="str">
        <f>IF(AND(ISBLANK('Прайс-лист'!H310),ISBLANK('Прайс-лист'!J310)),"","х")</f>
        <v/>
      </c>
    </row>
    <row r="462" spans="1:7" x14ac:dyDescent="0.3">
      <c r="A462" s="119">
        <f>'Прайс-лист'!B311</f>
        <v>2012</v>
      </c>
      <c r="B462" s="120" t="str">
        <f>'Прайс-лист'!C311</f>
        <v>Меченосец тукседо жёлтый L</v>
      </c>
      <c r="C462" s="121">
        <f>'Прайс-лист'!K311</f>
        <v>160</v>
      </c>
      <c r="D462" s="122">
        <f>'Прайс-лист'!H311</f>
        <v>0</v>
      </c>
      <c r="E462" s="123">
        <f>'Прайс-лист'!I311</f>
        <v>0</v>
      </c>
      <c r="F462" s="124">
        <f>'Прайс-лист'!J311</f>
        <v>0</v>
      </c>
      <c r="G462" s="302" t="str">
        <f>IF(AND(ISBLANK('Прайс-лист'!H311),ISBLANK('Прайс-лист'!J311)),"","х")</f>
        <v/>
      </c>
    </row>
    <row r="463" spans="1:7" x14ac:dyDescent="0.3">
      <c r="A463" s="119">
        <f>'Прайс-лист'!B312</f>
        <v>957</v>
      </c>
      <c r="B463" s="120" t="str">
        <f>'Прайс-лист'!C312</f>
        <v>Меченосец тукседо красный L</v>
      </c>
      <c r="C463" s="121">
        <f>'Прайс-лист'!K312</f>
        <v>160</v>
      </c>
      <c r="D463" s="122">
        <f>'Прайс-лист'!H312</f>
        <v>0</v>
      </c>
      <c r="E463" s="123">
        <f>'Прайс-лист'!I312</f>
        <v>0</v>
      </c>
      <c r="F463" s="124">
        <f>'Прайс-лист'!J312</f>
        <v>0</v>
      </c>
      <c r="G463" s="302" t="str">
        <f>IF(AND(ISBLANK('Прайс-лист'!H312),ISBLANK('Прайс-лист'!J312)),"","х")</f>
        <v/>
      </c>
    </row>
    <row r="464" spans="1:7" x14ac:dyDescent="0.3">
      <c r="A464" s="119">
        <f>'Прайс-лист'!B313</f>
        <v>916</v>
      </c>
      <c r="B464" s="120" t="str">
        <f>'Прайс-лист'!C313</f>
        <v>Меченосец тукседо красный М</v>
      </c>
      <c r="C464" s="121">
        <f>'Прайс-лист'!K313</f>
        <v>100</v>
      </c>
      <c r="D464" s="122">
        <f>'Прайс-лист'!H313</f>
        <v>0</v>
      </c>
      <c r="E464" s="123">
        <f>'Прайс-лист'!I313</f>
        <v>0</v>
      </c>
      <c r="F464" s="124">
        <f>'Прайс-лист'!J313</f>
        <v>0</v>
      </c>
      <c r="G464" s="302" t="str">
        <f>IF(AND(ISBLANK('Прайс-лист'!H313),ISBLANK('Прайс-лист'!J313)),"","х")</f>
        <v/>
      </c>
    </row>
    <row r="465" spans="1:11" x14ac:dyDescent="0.3">
      <c r="A465" s="119">
        <f>'Прайс-лист'!B321</f>
        <v>2010</v>
      </c>
      <c r="B465" s="120" t="str">
        <f>'Прайс-лист'!C321</f>
        <v>Меченосец флаговый ассорти</v>
      </c>
      <c r="C465" s="121">
        <f>'Прайс-лист'!K321</f>
        <v>160</v>
      </c>
      <c r="D465" s="122">
        <f>'Прайс-лист'!H321</f>
        <v>0</v>
      </c>
      <c r="E465" s="123">
        <f>'Прайс-лист'!I321</f>
        <v>0</v>
      </c>
      <c r="F465" s="124">
        <f>'Прайс-лист'!J321</f>
        <v>0</v>
      </c>
      <c r="G465" s="302" t="str">
        <f>IF(AND(ISBLANK('Прайс-лист'!H321),ISBLANK('Прайс-лист'!J321)),"","х")</f>
        <v/>
      </c>
    </row>
    <row r="466" spans="1:11" x14ac:dyDescent="0.3">
      <c r="A466" s="119">
        <f>'Прайс-лист'!B314</f>
        <v>192</v>
      </c>
      <c r="B466" s="120" t="str">
        <f>'Прайс-лист'!C314</f>
        <v>Меченосец чёрный L</v>
      </c>
      <c r="C466" s="121">
        <f>'Прайс-лист'!K314</f>
        <v>160</v>
      </c>
      <c r="D466" s="122">
        <f>'Прайс-лист'!H314</f>
        <v>0</v>
      </c>
      <c r="E466" s="123">
        <f>'Прайс-лист'!I314</f>
        <v>0</v>
      </c>
      <c r="F466" s="124">
        <f>'Прайс-лист'!J314</f>
        <v>0</v>
      </c>
      <c r="G466" s="302" t="str">
        <f>IF(AND(ISBLANK('Прайс-лист'!H314),ISBLANK('Прайс-лист'!J314)),"","х")</f>
        <v/>
      </c>
    </row>
    <row r="467" spans="1:11" x14ac:dyDescent="0.3">
      <c r="A467" s="119">
        <f>'Прайс-лист'!B515</f>
        <v>177</v>
      </c>
      <c r="B467" s="120" t="str">
        <f>'Прайс-лист'!C515</f>
        <v>Мешкожаберный сом</v>
      </c>
      <c r="C467" s="121">
        <f>'Прайс-лист'!K515</f>
        <v>110</v>
      </c>
      <c r="D467" s="122">
        <f>'Прайс-лист'!H515</f>
        <v>0</v>
      </c>
      <c r="E467" s="123">
        <f>'Прайс-лист'!I515</f>
        <v>0</v>
      </c>
      <c r="F467" s="124">
        <f>'Прайс-лист'!J515</f>
        <v>0</v>
      </c>
      <c r="G467" s="302" t="str">
        <f>IF(AND(ISBLANK('Прайс-лист'!H515),ISBLANK('Прайс-лист'!J515)),"","х")</f>
        <v/>
      </c>
    </row>
    <row r="468" spans="1:11" x14ac:dyDescent="0.3">
      <c r="A468" s="119">
        <f>'Прайс-лист'!B747</f>
        <v>1987</v>
      </c>
      <c r="B468" s="120" t="str">
        <f>'Прайс-лист'!C747</f>
        <v>Мидия Криспата</v>
      </c>
      <c r="C468" s="121">
        <f>'Прайс-лист'!K747</f>
        <v>110</v>
      </c>
      <c r="D468" s="122">
        <f>'Прайс-лист'!H747</f>
        <v>0</v>
      </c>
      <c r="E468" s="123">
        <f>'Прайс-лист'!I747</f>
        <v>0</v>
      </c>
      <c r="F468" s="124">
        <f>'Прайс-лист'!J747</f>
        <v>0</v>
      </c>
      <c r="G468" s="302" t="str">
        <f>IF(AND(ISBLANK('Прайс-лист'!H747),ISBLANK('Прайс-лист'!J747)),"","х")</f>
        <v/>
      </c>
    </row>
    <row r="469" spans="1:11" x14ac:dyDescent="0.3">
      <c r="A469" s="119">
        <f>'Прайс-лист'!B130</f>
        <v>687</v>
      </c>
      <c r="B469" s="120" t="str">
        <f>'Прайс-лист'!C130</f>
        <v>Микрорасбора Галактика</v>
      </c>
      <c r="C469" s="121">
        <f>'Прайс-лист'!K130</f>
        <v>180</v>
      </c>
      <c r="D469" s="122">
        <f>'Прайс-лист'!H130</f>
        <v>0</v>
      </c>
      <c r="E469" s="123">
        <f>'Прайс-лист'!I130</f>
        <v>0</v>
      </c>
      <c r="F469" s="124">
        <f>'Прайс-лист'!J130</f>
        <v>0</v>
      </c>
      <c r="G469" s="302" t="str">
        <f>IF(AND(ISBLANK('Прайс-лист'!H130),ISBLANK('Прайс-лист'!J130)),"","х")</f>
        <v/>
      </c>
      <c r="I469" s="304"/>
      <c r="J469" s="304"/>
      <c r="K469" s="304"/>
    </row>
    <row r="470" spans="1:11" x14ac:dyDescent="0.3">
      <c r="A470" s="119">
        <f>'Прайс-лист'!B441</f>
        <v>90</v>
      </c>
      <c r="B470" s="120" t="str">
        <f>'Прайс-лист'!C441</f>
        <v>Минор (Серпас)</v>
      </c>
      <c r="C470" s="121">
        <f>'Прайс-лист'!K441</f>
        <v>100</v>
      </c>
      <c r="D470" s="122">
        <f>'Прайс-лист'!H441</f>
        <v>0</v>
      </c>
      <c r="E470" s="123">
        <f>'Прайс-лист'!I441</f>
        <v>0</v>
      </c>
      <c r="F470" s="124">
        <f>'Прайс-лист'!J441</f>
        <v>0</v>
      </c>
      <c r="G470" s="302" t="str">
        <f>IF(AND(ISBLANK('Прайс-лист'!H441),ISBLANK('Прайс-лист'!J441)),"","х")</f>
        <v/>
      </c>
      <c r="I470" s="304"/>
      <c r="J470" s="304"/>
      <c r="K470" s="304"/>
    </row>
    <row r="471" spans="1:11" x14ac:dyDescent="0.3">
      <c r="A471" s="119">
        <f>'Прайс-лист'!B442</f>
        <v>1029</v>
      </c>
      <c r="B471" s="120" t="str">
        <f>'Прайс-лист'!C442</f>
        <v>Минор (Серпас) вуалевый</v>
      </c>
      <c r="C471" s="121">
        <f>'Прайс-лист'!K442</f>
        <v>100</v>
      </c>
      <c r="D471" s="122">
        <f>'Прайс-лист'!H442</f>
        <v>0</v>
      </c>
      <c r="E471" s="123">
        <f>'Прайс-лист'!I442</f>
        <v>0</v>
      </c>
      <c r="F471" s="124">
        <f>'Прайс-лист'!J442</f>
        <v>0</v>
      </c>
      <c r="G471" s="302" t="str">
        <f>IF(AND(ISBLANK('Прайс-лист'!H442),ISBLANK('Прайс-лист'!J442)),"","х")</f>
        <v/>
      </c>
      <c r="I471" s="304"/>
      <c r="J471" s="304"/>
      <c r="K471" s="304"/>
    </row>
    <row r="472" spans="1:11" x14ac:dyDescent="0.3">
      <c r="A472" s="119">
        <f>'Прайс-лист'!B516</f>
        <v>178</v>
      </c>
      <c r="B472" s="120" t="str">
        <f>'Прайс-лист'!C516</f>
        <v>Мистус полосатый</v>
      </c>
      <c r="C472" s="121">
        <f>'Прайс-лист'!K516</f>
        <v>110</v>
      </c>
      <c r="D472" s="122">
        <f>'Прайс-лист'!H516</f>
        <v>0</v>
      </c>
      <c r="E472" s="123">
        <f>'Прайс-лист'!I516</f>
        <v>0</v>
      </c>
      <c r="F472" s="124">
        <f>'Прайс-лист'!J516</f>
        <v>0</v>
      </c>
      <c r="G472" s="302" t="str">
        <f>IF(AND(ISBLANK('Прайс-лист'!H516),ISBLANK('Прайс-лист'!J516)),"","х")</f>
        <v/>
      </c>
      <c r="I472" s="304"/>
      <c r="J472" s="304"/>
      <c r="K472" s="304"/>
    </row>
    <row r="473" spans="1:11" x14ac:dyDescent="0.3">
      <c r="A473" s="119" t="str">
        <f>'Прайс-лист'!B323</f>
        <v>.</v>
      </c>
      <c r="B473" s="404" t="str">
        <f>'Прайс-лист'!C323</f>
        <v>Моллинезия</v>
      </c>
      <c r="C473" s="121">
        <f>'Прайс-лист'!K323</f>
        <v>0</v>
      </c>
      <c r="D473" s="122">
        <f>'Прайс-лист'!H323</f>
        <v>0</v>
      </c>
      <c r="E473" s="123">
        <f>'Прайс-лист'!I323</f>
        <v>0</v>
      </c>
      <c r="F473" s="124" t="str">
        <f>'Прайс-лист'!J323</f>
        <v>.</v>
      </c>
      <c r="G473" s="302"/>
    </row>
    <row r="474" spans="1:11" x14ac:dyDescent="0.3">
      <c r="A474" s="119">
        <f>'Прайс-лист'!B327</f>
        <v>503</v>
      </c>
      <c r="B474" s="120" t="str">
        <f>'Прайс-лист'!C327</f>
        <v>Моллинезия ассорти L</v>
      </c>
      <c r="C474" s="121">
        <f>'Прайс-лист'!K327</f>
        <v>160</v>
      </c>
      <c r="D474" s="122">
        <f>'Прайс-лист'!H327</f>
        <v>0</v>
      </c>
      <c r="E474" s="123">
        <f>'Прайс-лист'!I327</f>
        <v>0</v>
      </c>
      <c r="F474" s="124">
        <f>'Прайс-лист'!J327</f>
        <v>0</v>
      </c>
      <c r="G474" s="302" t="str">
        <f>IF(AND(ISBLANK('Прайс-лист'!H327),ISBLANK('Прайс-лист'!J327)),"","х")</f>
        <v/>
      </c>
      <c r="I474" s="304"/>
      <c r="J474" s="304"/>
      <c r="K474" s="304"/>
    </row>
    <row r="475" spans="1:11" x14ac:dyDescent="0.3">
      <c r="A475" s="119">
        <f>'Прайс-лист'!B328</f>
        <v>109</v>
      </c>
      <c r="B475" s="120" t="str">
        <f>'Прайс-лист'!C328</f>
        <v>Моллинезия ассорти М</v>
      </c>
      <c r="C475" s="121">
        <f>'Прайс-лист'!K328</f>
        <v>100</v>
      </c>
      <c r="D475" s="122">
        <f>'Прайс-лист'!H328</f>
        <v>0</v>
      </c>
      <c r="E475" s="123">
        <f>'Прайс-лист'!I328</f>
        <v>0</v>
      </c>
      <c r="F475" s="124">
        <f>'Прайс-лист'!J328</f>
        <v>0</v>
      </c>
      <c r="G475" s="302" t="str">
        <f>IF(AND(ISBLANK('Прайс-лист'!H328),ISBLANK('Прайс-лист'!J328)),"","х")</f>
        <v/>
      </c>
    </row>
    <row r="476" spans="1:11" x14ac:dyDescent="0.3">
      <c r="A476" s="119">
        <f>'Прайс-лист'!B324</f>
        <v>631</v>
      </c>
      <c r="B476" s="120" t="str">
        <f>'Прайс-лист'!C324</f>
        <v>Моллинезия баллон ассорти</v>
      </c>
      <c r="C476" s="121">
        <f>'Прайс-лист'!K324</f>
        <v>160</v>
      </c>
      <c r="D476" s="122">
        <f>'Прайс-лист'!H324</f>
        <v>0</v>
      </c>
      <c r="E476" s="123">
        <f>'Прайс-лист'!I324</f>
        <v>0</v>
      </c>
      <c r="F476" s="124">
        <f>'Прайс-лист'!J324</f>
        <v>0</v>
      </c>
      <c r="G476" s="302" t="str">
        <f>IF(AND(ISBLANK('Прайс-лист'!H324),ISBLANK('Прайс-лист'!J324)),"","х")</f>
        <v/>
      </c>
    </row>
    <row r="477" spans="1:11" x14ac:dyDescent="0.3">
      <c r="A477" s="119">
        <f>'Прайс-лист'!B326</f>
        <v>699</v>
      </c>
      <c r="B477" s="120" t="str">
        <f>'Прайс-лист'!C326</f>
        <v>Моллинезия баллон лирохвостая</v>
      </c>
      <c r="C477" s="121">
        <f>'Прайс-лист'!K326</f>
        <v>160</v>
      </c>
      <c r="D477" s="122">
        <f>'Прайс-лист'!H326</f>
        <v>0</v>
      </c>
      <c r="E477" s="123">
        <f>'Прайс-лист'!I326</f>
        <v>0</v>
      </c>
      <c r="F477" s="124">
        <f>'Прайс-лист'!J326</f>
        <v>0</v>
      </c>
      <c r="G477" s="302" t="str">
        <f>IF(AND(ISBLANK('Прайс-лист'!H326),ISBLANK('Прайс-лист'!J326)),"","х")</f>
        <v/>
      </c>
    </row>
    <row r="478" spans="1:11" x14ac:dyDescent="0.3">
      <c r="A478" s="119">
        <f>'Прайс-лист'!B325</f>
        <v>2168</v>
      </c>
      <c r="B478" s="408" t="str">
        <f>'Прайс-лист'!C325</f>
        <v>Моллинезия баллон неоновая ассорти</v>
      </c>
      <c r="C478" s="121">
        <f>'Прайс-лист'!K325</f>
        <v>160</v>
      </c>
      <c r="D478" s="122">
        <f>'Прайс-лист'!H325</f>
        <v>0</v>
      </c>
      <c r="E478" s="123">
        <f>'Прайс-лист'!I325</f>
        <v>0</v>
      </c>
      <c r="F478" s="124">
        <f>'Прайс-лист'!J325</f>
        <v>0</v>
      </c>
      <c r="G478" s="302" t="str">
        <f>IF(AND(ISBLANK('Прайс-лист'!H325),ISBLANK('Прайс-лист'!J325)),"","х")</f>
        <v/>
      </c>
    </row>
    <row r="479" spans="1:11" x14ac:dyDescent="0.3">
      <c r="A479" s="119">
        <f>'Прайс-лист'!B329</f>
        <v>642</v>
      </c>
      <c r="B479" s="120" t="str">
        <f>'Прайс-лист'!C329</f>
        <v>Моллинезия белая L</v>
      </c>
      <c r="C479" s="121">
        <f>'Прайс-лист'!K329</f>
        <v>160</v>
      </c>
      <c r="D479" s="122">
        <f>'Прайс-лист'!H329</f>
        <v>0</v>
      </c>
      <c r="E479" s="123">
        <f>'Прайс-лист'!I329</f>
        <v>0</v>
      </c>
      <c r="F479" s="124">
        <f>'Прайс-лист'!J329</f>
        <v>0</v>
      </c>
      <c r="G479" s="302" t="str">
        <f>IF(AND(ISBLANK('Прайс-лист'!H329),ISBLANK('Прайс-лист'!J329)),"","х")</f>
        <v/>
      </c>
    </row>
    <row r="480" spans="1:11" x14ac:dyDescent="0.3">
      <c r="A480" s="119">
        <f>'Прайс-лист'!B330</f>
        <v>211</v>
      </c>
      <c r="B480" s="120" t="str">
        <f>'Прайс-лист'!C330</f>
        <v>Моллинезия белая М</v>
      </c>
      <c r="C480" s="121">
        <f>'Прайс-лист'!K330</f>
        <v>100</v>
      </c>
      <c r="D480" s="122">
        <f>'Прайс-лист'!H330</f>
        <v>0</v>
      </c>
      <c r="E480" s="123">
        <f>'Прайс-лист'!I330</f>
        <v>0</v>
      </c>
      <c r="F480" s="124">
        <f>'Прайс-лист'!J330</f>
        <v>0</v>
      </c>
      <c r="G480" s="302" t="str">
        <f>IF(AND(ISBLANK('Прайс-лист'!H330),ISBLANK('Прайс-лист'!J330)),"","х")</f>
        <v/>
      </c>
    </row>
    <row r="481" spans="1:7" x14ac:dyDescent="0.3">
      <c r="A481" s="119">
        <f>'Прайс-лист'!B360</f>
        <v>1986</v>
      </c>
      <c r="B481" s="120" t="str">
        <f>'Прайс-лист'!C360</f>
        <v>Моллинезия велифера золотая L</v>
      </c>
      <c r="C481" s="121">
        <f>'Прайс-лист'!K360</f>
        <v>280</v>
      </c>
      <c r="D481" s="122">
        <f>'Прайс-лист'!H360</f>
        <v>0</v>
      </c>
      <c r="E481" s="123">
        <f>'Прайс-лист'!I360</f>
        <v>0</v>
      </c>
      <c r="F481" s="124">
        <f>'Прайс-лист'!J360</f>
        <v>0</v>
      </c>
      <c r="G481" s="302" t="str">
        <f>IF(AND(ISBLANK('Прайс-лист'!H360),ISBLANK('Прайс-лист'!J360)),"","х")</f>
        <v/>
      </c>
    </row>
    <row r="482" spans="1:7" ht="26" x14ac:dyDescent="0.3">
      <c r="A482" s="119">
        <f>'Прайс-лист'!B361</f>
        <v>1996</v>
      </c>
      <c r="B482" s="120" t="str">
        <f>'Прайс-лист'!C361</f>
        <v>Моллинезия высокоплавничная Красный Леопард L</v>
      </c>
      <c r="C482" s="121">
        <f>'Прайс-лист'!K361</f>
        <v>280</v>
      </c>
      <c r="D482" s="122">
        <f>'Прайс-лист'!H361</f>
        <v>0</v>
      </c>
      <c r="E482" s="123">
        <f>'Прайс-лист'!I361</f>
        <v>0</v>
      </c>
      <c r="F482" s="124">
        <f>'Прайс-лист'!J361</f>
        <v>0</v>
      </c>
      <c r="G482" s="302" t="str">
        <f>IF(AND(ISBLANK('Прайс-лист'!H361),ISBLANK('Прайс-лист'!J361)),"","х")</f>
        <v/>
      </c>
    </row>
    <row r="483" spans="1:7" x14ac:dyDescent="0.3">
      <c r="A483" s="119">
        <f>'Прайс-лист'!B331</f>
        <v>461</v>
      </c>
      <c r="B483" s="120" t="str">
        <f>'Прайс-лист'!C331</f>
        <v>Моллинезия Далматин L</v>
      </c>
      <c r="C483" s="121">
        <f>'Прайс-лист'!K331</f>
        <v>160</v>
      </c>
      <c r="D483" s="122">
        <f>'Прайс-лист'!H331</f>
        <v>0</v>
      </c>
      <c r="E483" s="123">
        <f>'Прайс-лист'!I331</f>
        <v>0</v>
      </c>
      <c r="F483" s="124">
        <f>'Прайс-лист'!J331</f>
        <v>0</v>
      </c>
      <c r="G483" s="302" t="str">
        <f>IF(AND(ISBLANK('Прайс-лист'!H331),ISBLANK('Прайс-лист'!J331)),"","х")</f>
        <v/>
      </c>
    </row>
    <row r="484" spans="1:7" x14ac:dyDescent="0.3">
      <c r="A484" s="119">
        <f>'Прайс-лист'!B332</f>
        <v>593</v>
      </c>
      <c r="B484" s="120" t="str">
        <f>'Прайс-лист'!C332</f>
        <v>Моллинезия жёлтая L</v>
      </c>
      <c r="C484" s="121">
        <f>'Прайс-лист'!K332</f>
        <v>160</v>
      </c>
      <c r="D484" s="122">
        <f>'Прайс-лист'!H332</f>
        <v>0</v>
      </c>
      <c r="E484" s="123">
        <f>'Прайс-лист'!I332</f>
        <v>0</v>
      </c>
      <c r="F484" s="124">
        <f>'Прайс-лист'!J332</f>
        <v>0</v>
      </c>
      <c r="G484" s="302" t="str">
        <f>IF(AND(ISBLANK('Прайс-лист'!H332),ISBLANK('Прайс-лист'!J332)),"","х")</f>
        <v/>
      </c>
    </row>
    <row r="485" spans="1:7" x14ac:dyDescent="0.3">
      <c r="A485" s="119">
        <f>'Прайс-лист'!B333</f>
        <v>191</v>
      </c>
      <c r="B485" s="120" t="str">
        <f>'Прайс-лист'!C333</f>
        <v>Моллинезия жёлтая М</v>
      </c>
      <c r="C485" s="121">
        <f>'Прайс-лист'!K333</f>
        <v>100</v>
      </c>
      <c r="D485" s="122">
        <f>'Прайс-лист'!H333</f>
        <v>0</v>
      </c>
      <c r="E485" s="123">
        <f>'Прайс-лист'!I333</f>
        <v>0</v>
      </c>
      <c r="F485" s="124">
        <f>'Прайс-лист'!J333</f>
        <v>0</v>
      </c>
      <c r="G485" s="302" t="str">
        <f>IF(AND(ISBLANK('Прайс-лист'!H333),ISBLANK('Прайс-лист'!J333)),"","х")</f>
        <v/>
      </c>
    </row>
    <row r="486" spans="1:7" x14ac:dyDescent="0.3">
      <c r="A486" s="119">
        <f>'Прайс-лист'!B334</f>
        <v>710</v>
      </c>
      <c r="B486" s="120" t="str">
        <f>'Прайс-лист'!C334</f>
        <v>Моллинезия жёлто-чёрная М</v>
      </c>
      <c r="C486" s="121">
        <f>'Прайс-лист'!K334</f>
        <v>100</v>
      </c>
      <c r="D486" s="122">
        <f>'Прайс-лист'!H334</f>
        <v>0</v>
      </c>
      <c r="E486" s="123">
        <f>'Прайс-лист'!I334</f>
        <v>0</v>
      </c>
      <c r="F486" s="124">
        <f>'Прайс-лист'!J334</f>
        <v>0</v>
      </c>
      <c r="G486" s="302" t="str">
        <f>IF(AND(ISBLANK('Прайс-лист'!H334),ISBLANK('Прайс-лист'!J334)),"","х")</f>
        <v/>
      </c>
    </row>
    <row r="487" spans="1:7" x14ac:dyDescent="0.3">
      <c r="A487" s="119">
        <f>'Прайс-лист'!B335</f>
        <v>81</v>
      </c>
      <c r="B487" s="120" t="str">
        <f>'Прайс-лист'!C335</f>
        <v>Моллинезия золотая М</v>
      </c>
      <c r="C487" s="121">
        <f>'Прайс-лист'!K335</f>
        <v>100</v>
      </c>
      <c r="D487" s="122">
        <f>'Прайс-лист'!H335</f>
        <v>0</v>
      </c>
      <c r="E487" s="123">
        <f>'Прайс-лист'!I335</f>
        <v>0</v>
      </c>
      <c r="F487" s="124">
        <f>'Прайс-лист'!J335</f>
        <v>0</v>
      </c>
      <c r="G487" s="302" t="str">
        <f>IF(AND(ISBLANK('Прайс-лист'!H335),ISBLANK('Прайс-лист'!J335)),"","х")</f>
        <v/>
      </c>
    </row>
    <row r="488" spans="1:7" x14ac:dyDescent="0.3">
      <c r="A488" s="119">
        <f>'Прайс-лист'!B336</f>
        <v>485</v>
      </c>
      <c r="B488" s="120" t="str">
        <f>'Прайс-лист'!C336</f>
        <v>Моллинезия Золотая Пыль L</v>
      </c>
      <c r="C488" s="121">
        <f>'Прайс-лист'!K336</f>
        <v>160</v>
      </c>
      <c r="D488" s="122">
        <f>'Прайс-лист'!H336</f>
        <v>0</v>
      </c>
      <c r="E488" s="123">
        <f>'Прайс-лист'!I336</f>
        <v>0</v>
      </c>
      <c r="F488" s="124">
        <f>'Прайс-лист'!J336</f>
        <v>0</v>
      </c>
      <c r="G488" s="302" t="str">
        <f>IF(AND(ISBLANK('Прайс-лист'!H336),ISBLANK('Прайс-лист'!J336)),"","х")</f>
        <v/>
      </c>
    </row>
    <row r="489" spans="1:7" x14ac:dyDescent="0.3">
      <c r="A489" s="119">
        <f>'Прайс-лист'!B337</f>
        <v>734</v>
      </c>
      <c r="B489" s="120" t="str">
        <f>'Прайс-лист'!C337</f>
        <v>Моллинезия Золотая Пыль М</v>
      </c>
      <c r="C489" s="121">
        <f>'Прайс-лист'!K337</f>
        <v>100</v>
      </c>
      <c r="D489" s="122">
        <f>'Прайс-лист'!H337</f>
        <v>0</v>
      </c>
      <c r="E489" s="123">
        <f>'Прайс-лист'!I337</f>
        <v>0</v>
      </c>
      <c r="F489" s="124">
        <f>'Прайс-лист'!J337</f>
        <v>0</v>
      </c>
      <c r="G489" s="302" t="str">
        <f>IF(AND(ISBLANK('Прайс-лист'!H337),ISBLANK('Прайс-лист'!J337)),"","х")</f>
        <v/>
      </c>
    </row>
    <row r="490" spans="1:7" x14ac:dyDescent="0.3">
      <c r="A490" s="119">
        <f>'Прайс-лист'!B338</f>
        <v>903</v>
      </c>
      <c r="B490" s="120" t="str">
        <f>'Прайс-лист'!C338</f>
        <v>Моллинезия Золотой Цветок L</v>
      </c>
      <c r="C490" s="121">
        <f>'Прайс-лист'!K338</f>
        <v>160</v>
      </c>
      <c r="D490" s="122">
        <f>'Прайс-лист'!H338</f>
        <v>0</v>
      </c>
      <c r="E490" s="123">
        <f>'Прайс-лист'!I338</f>
        <v>0</v>
      </c>
      <c r="F490" s="124">
        <f>'Прайс-лист'!J338</f>
        <v>0</v>
      </c>
      <c r="G490" s="302" t="str">
        <f>IF(AND(ISBLANK('Прайс-лист'!H338),ISBLANK('Прайс-лист'!J338)),"","х")</f>
        <v/>
      </c>
    </row>
    <row r="491" spans="1:7" x14ac:dyDescent="0.3">
      <c r="A491" s="119">
        <f>'Прайс-лист'!B339</f>
        <v>1046</v>
      </c>
      <c r="B491" s="120" t="str">
        <f>'Прайс-лист'!C339</f>
        <v>Моллинезия красная L</v>
      </c>
      <c r="C491" s="121">
        <f>'Прайс-лист'!K339</f>
        <v>160</v>
      </c>
      <c r="D491" s="122">
        <f>'Прайс-лист'!H339</f>
        <v>0</v>
      </c>
      <c r="E491" s="123">
        <f>'Прайс-лист'!I339</f>
        <v>0</v>
      </c>
      <c r="F491" s="124">
        <f>'Прайс-лист'!J339</f>
        <v>0</v>
      </c>
      <c r="G491" s="302" t="str">
        <f>IF(AND(ISBLANK('Прайс-лист'!H339),ISBLANK('Прайс-лист'!J339)),"","х")</f>
        <v/>
      </c>
    </row>
    <row r="492" spans="1:7" x14ac:dyDescent="0.3">
      <c r="A492" s="119">
        <f>'Прайс-лист'!B340</f>
        <v>2108</v>
      </c>
      <c r="B492" s="120" t="str">
        <f>'Прайс-лист'!C340</f>
        <v>Моллинезия леопард L</v>
      </c>
      <c r="C492" s="121">
        <f>'Прайс-лист'!K340</f>
        <v>160</v>
      </c>
      <c r="D492" s="122">
        <f>'Прайс-лист'!H340</f>
        <v>0</v>
      </c>
      <c r="E492" s="123">
        <f>'Прайс-лист'!I340</f>
        <v>0</v>
      </c>
      <c r="F492" s="124">
        <f>'Прайс-лист'!J340</f>
        <v>0</v>
      </c>
      <c r="G492" s="302" t="str">
        <f>IF(AND(ISBLANK('Прайс-лист'!H340),ISBLANK('Прайс-лист'!J340)),"","х")</f>
        <v/>
      </c>
    </row>
    <row r="493" spans="1:7" x14ac:dyDescent="0.3">
      <c r="A493" s="119">
        <f>'Прайс-лист'!B351</f>
        <v>1881</v>
      </c>
      <c r="B493" s="120" t="str">
        <f>'Прайс-лист'!C351</f>
        <v>Моллинезия лирохвостая золотая L</v>
      </c>
      <c r="C493" s="121">
        <f>'Прайс-лист'!K351</f>
        <v>160</v>
      </c>
      <c r="D493" s="122">
        <f>'Прайс-лист'!H351</f>
        <v>0</v>
      </c>
      <c r="E493" s="123">
        <f>'Прайс-лист'!I351</f>
        <v>0</v>
      </c>
      <c r="F493" s="124">
        <f>'Прайс-лист'!J351</f>
        <v>0</v>
      </c>
      <c r="G493" s="302" t="str">
        <f>IF(AND(ISBLANK('Прайс-лист'!H351),ISBLANK('Прайс-лист'!J351)),"","х")</f>
        <v/>
      </c>
    </row>
    <row r="494" spans="1:7" ht="26" x14ac:dyDescent="0.3">
      <c r="A494" s="119">
        <f>'Прайс-лист'!B352</f>
        <v>486</v>
      </c>
      <c r="B494" s="120" t="str">
        <f>'Прайс-лист'!C352</f>
        <v>Моллинезия лирохвостая Красный Леопард L</v>
      </c>
      <c r="C494" s="121">
        <f>'Прайс-лист'!K352</f>
        <v>160</v>
      </c>
      <c r="D494" s="122">
        <f>'Прайс-лист'!H352</f>
        <v>0</v>
      </c>
      <c r="E494" s="123">
        <f>'Прайс-лист'!I352</f>
        <v>0</v>
      </c>
      <c r="F494" s="124">
        <f>'Прайс-лист'!J352</f>
        <v>0</v>
      </c>
      <c r="G494" s="302" t="str">
        <f>IF(AND(ISBLANK('Прайс-лист'!H352),ISBLANK('Прайс-лист'!J352)),"","х")</f>
        <v/>
      </c>
    </row>
    <row r="495" spans="1:7" x14ac:dyDescent="0.3">
      <c r="A495" s="119">
        <f>'Прайс-лист'!B353</f>
        <v>736</v>
      </c>
      <c r="B495" s="407" t="str">
        <f>'Прайс-лист'!C353</f>
        <v>Моллинезия лирохвостая мраморная L</v>
      </c>
      <c r="C495" s="121">
        <f>'Прайс-лист'!K353</f>
        <v>160</v>
      </c>
      <c r="D495" s="122">
        <f>'Прайс-лист'!H353</f>
        <v>0</v>
      </c>
      <c r="E495" s="123">
        <f>'Прайс-лист'!I353</f>
        <v>0</v>
      </c>
      <c r="F495" s="124">
        <f>'Прайс-лист'!J353</f>
        <v>0</v>
      </c>
      <c r="G495" s="302" t="str">
        <f>IF(AND(ISBLANK('Прайс-лист'!H353),ISBLANK('Прайс-лист'!J353)),"","х")</f>
        <v/>
      </c>
    </row>
    <row r="496" spans="1:7" x14ac:dyDescent="0.3">
      <c r="A496" s="119">
        <f>'Прайс-лист'!B354</f>
        <v>495</v>
      </c>
      <c r="B496" s="407" t="str">
        <f>'Прайс-лист'!C354</f>
        <v>Моллинезия лирохвостая оранжевая L</v>
      </c>
      <c r="C496" s="121">
        <f>'Прайс-лист'!K354</f>
        <v>160</v>
      </c>
      <c r="D496" s="122">
        <f>'Прайс-лист'!H354</f>
        <v>0</v>
      </c>
      <c r="E496" s="123">
        <f>'Прайс-лист'!I354</f>
        <v>0</v>
      </c>
      <c r="F496" s="124">
        <f>'Прайс-лист'!J354</f>
        <v>0</v>
      </c>
      <c r="G496" s="302" t="str">
        <f>IF(AND(ISBLANK('Прайс-лист'!H354),ISBLANK('Прайс-лист'!J354)),"","х")</f>
        <v/>
      </c>
    </row>
    <row r="497" spans="1:7" x14ac:dyDescent="0.3">
      <c r="A497" s="119">
        <f>'Прайс-лист'!B355</f>
        <v>812</v>
      </c>
      <c r="B497" s="407" t="str">
        <f>'Прайс-лист'!C355</f>
        <v>Моллинезия лирохвостая серебряная L</v>
      </c>
      <c r="C497" s="121">
        <f>'Прайс-лист'!K355</f>
        <v>160</v>
      </c>
      <c r="D497" s="122">
        <f>'Прайс-лист'!H355</f>
        <v>0</v>
      </c>
      <c r="E497" s="123">
        <f>'Прайс-лист'!I355</f>
        <v>0</v>
      </c>
      <c r="F497" s="124">
        <f>'Прайс-лист'!J355</f>
        <v>0</v>
      </c>
      <c r="G497" s="302" t="str">
        <f>IF(AND(ISBLANK('Прайс-лист'!H355),ISBLANK('Прайс-лист'!J355)),"","х")</f>
        <v/>
      </c>
    </row>
    <row r="498" spans="1:7" x14ac:dyDescent="0.3">
      <c r="A498" s="119">
        <f>'Прайс-лист'!B356</f>
        <v>2276</v>
      </c>
      <c r="B498" s="120" t="str">
        <f>'Прайс-лист'!C356</f>
        <v>Моллинезия лирохвостая ситцевая L</v>
      </c>
      <c r="C498" s="121">
        <f>'Прайс-лист'!K356</f>
        <v>160</v>
      </c>
      <c r="D498" s="122">
        <f>'Прайс-лист'!H356</f>
        <v>0</v>
      </c>
      <c r="E498" s="123">
        <f>'Прайс-лист'!I356</f>
        <v>0</v>
      </c>
      <c r="F498" s="124">
        <f>'Прайс-лист'!J356</f>
        <v>0</v>
      </c>
      <c r="G498" s="302" t="str">
        <f>IF(AND(ISBLANK('Прайс-лист'!H356),ISBLANK('Прайс-лист'!J356)),"","х")</f>
        <v/>
      </c>
    </row>
    <row r="499" spans="1:7" x14ac:dyDescent="0.3">
      <c r="A499" s="119">
        <f>'Прайс-лист'!B357</f>
        <v>494</v>
      </c>
      <c r="B499" s="120" t="str">
        <f>'Прайс-лист'!C357</f>
        <v>Моллинезия лирохвостая чёрная L</v>
      </c>
      <c r="C499" s="121">
        <f>'Прайс-лист'!K357</f>
        <v>160</v>
      </c>
      <c r="D499" s="122">
        <f>'Прайс-лист'!H357</f>
        <v>0</v>
      </c>
      <c r="E499" s="123">
        <f>'Прайс-лист'!I357</f>
        <v>0</v>
      </c>
      <c r="F499" s="124">
        <f>'Прайс-лист'!J357</f>
        <v>0</v>
      </c>
      <c r="G499" s="302" t="str">
        <f>IF(AND(ISBLANK('Прайс-лист'!H357),ISBLANK('Прайс-лист'!J357)),"","х")</f>
        <v/>
      </c>
    </row>
    <row r="500" spans="1:7" ht="26" x14ac:dyDescent="0.3">
      <c r="A500" s="119">
        <f>'Прайс-лист'!B358</f>
        <v>1282</v>
      </c>
      <c r="B500" s="120" t="str">
        <f>'Прайс-лист'!C358</f>
        <v>Моллинезия лирохвостая чёрно-золотая L</v>
      </c>
      <c r="C500" s="121">
        <f>'Прайс-лист'!K358</f>
        <v>160</v>
      </c>
      <c r="D500" s="122">
        <f>'Прайс-лист'!H358</f>
        <v>0</v>
      </c>
      <c r="E500" s="123">
        <f>'Прайс-лист'!I358</f>
        <v>0</v>
      </c>
      <c r="F500" s="124">
        <f>'Прайс-лист'!J358</f>
        <v>0</v>
      </c>
      <c r="G500" s="302" t="str">
        <f>IF(AND(ISBLANK('Прайс-лист'!H358),ISBLANK('Прайс-лист'!J358)),"","х")</f>
        <v/>
      </c>
    </row>
    <row r="501" spans="1:7" ht="26" x14ac:dyDescent="0.3">
      <c r="A501" s="119">
        <f>'Прайс-лист'!B359</f>
        <v>2279</v>
      </c>
      <c r="B501" s="120" t="str">
        <f>'Прайс-лист'!C359</f>
        <v>Моллинезия лирохвостая чёрно-золотая M</v>
      </c>
      <c r="C501" s="121">
        <f>'Прайс-лист'!K359</f>
        <v>100</v>
      </c>
      <c r="D501" s="122">
        <f>'Прайс-лист'!H359</f>
        <v>0</v>
      </c>
      <c r="E501" s="123">
        <f>'Прайс-лист'!I359</f>
        <v>0</v>
      </c>
      <c r="F501" s="124">
        <f>'Прайс-лист'!J359</f>
        <v>0</v>
      </c>
      <c r="G501" s="302" t="str">
        <f>IF(AND(ISBLANK('Прайс-лист'!H359),ISBLANK('Прайс-лист'!J359)),"","х")</f>
        <v/>
      </c>
    </row>
    <row r="502" spans="1:7" x14ac:dyDescent="0.3">
      <c r="A502" s="119">
        <f>'Прайс-лист'!B341</f>
        <v>1297</v>
      </c>
      <c r="B502" s="120" t="str">
        <f>'Прайс-лист'!C341</f>
        <v>Моллинезия мраморная L</v>
      </c>
      <c r="C502" s="121">
        <f>'Прайс-лист'!K341</f>
        <v>160</v>
      </c>
      <c r="D502" s="122">
        <f>'Прайс-лист'!H341</f>
        <v>0</v>
      </c>
      <c r="E502" s="123">
        <f>'Прайс-лист'!I341</f>
        <v>0</v>
      </c>
      <c r="F502" s="124">
        <f>'Прайс-лист'!J341</f>
        <v>0</v>
      </c>
      <c r="G502" s="302" t="str">
        <f>IF(AND(ISBLANK('Прайс-лист'!H341),ISBLANK('Прайс-лист'!J341)),"","х")</f>
        <v/>
      </c>
    </row>
    <row r="503" spans="1:7" x14ac:dyDescent="0.3">
      <c r="A503" s="119">
        <f>'Прайс-лист'!B342</f>
        <v>1965</v>
      </c>
      <c r="B503" s="120" t="str">
        <f>'Прайс-лист'!C342</f>
        <v>Моллинезия мраморная золотая L</v>
      </c>
      <c r="C503" s="121">
        <f>'Прайс-лист'!K342</f>
        <v>160</v>
      </c>
      <c r="D503" s="122">
        <f>'Прайс-лист'!H342</f>
        <v>0</v>
      </c>
      <c r="E503" s="123">
        <f>'Прайс-лист'!I342</f>
        <v>0</v>
      </c>
      <c r="F503" s="124">
        <f>'Прайс-лист'!J342</f>
        <v>0</v>
      </c>
      <c r="G503" s="302" t="str">
        <f>IF(AND(ISBLANK('Прайс-лист'!H342),ISBLANK('Прайс-лист'!J342)),"","х")</f>
        <v/>
      </c>
    </row>
    <row r="504" spans="1:7" ht="26" x14ac:dyDescent="0.3">
      <c r="A504" s="119">
        <f>'Прайс-лист'!B343</f>
        <v>493</v>
      </c>
      <c r="B504" s="120" t="str">
        <f>'Прайс-лист'!C343</f>
        <v>Моллинезия мраморная Оранжевый хвост L</v>
      </c>
      <c r="C504" s="121">
        <f>'Прайс-лист'!K343</f>
        <v>160</v>
      </c>
      <c r="D504" s="122">
        <f>'Прайс-лист'!H343</f>
        <v>0</v>
      </c>
      <c r="E504" s="123">
        <f>'Прайс-лист'!I343</f>
        <v>0</v>
      </c>
      <c r="F504" s="124">
        <f>'Прайс-лист'!J343</f>
        <v>0</v>
      </c>
      <c r="G504" s="302" t="str">
        <f>IF(AND(ISBLANK('Прайс-лист'!H343),ISBLANK('Прайс-лист'!J343)),"","х")</f>
        <v/>
      </c>
    </row>
    <row r="505" spans="1:7" x14ac:dyDescent="0.3">
      <c r="A505" s="119">
        <f>'Прайс-лист'!B344</f>
        <v>2275</v>
      </c>
      <c r="B505" s="120" t="str">
        <f>'Прайс-лист'!C344</f>
        <v>Моллинезия неоновая оранжевая L</v>
      </c>
      <c r="C505" s="121">
        <f>'Прайс-лист'!K344</f>
        <v>160</v>
      </c>
      <c r="D505" s="122">
        <f>'Прайс-лист'!H344</f>
        <v>0</v>
      </c>
      <c r="E505" s="123">
        <f>'Прайс-лист'!I344</f>
        <v>0</v>
      </c>
      <c r="F505" s="124">
        <f>'Прайс-лист'!J344</f>
        <v>0</v>
      </c>
      <c r="G505" s="302" t="str">
        <f>IF(AND(ISBLANK('Прайс-лист'!H344),ISBLANK('Прайс-лист'!J344)),"","х")</f>
        <v/>
      </c>
    </row>
    <row r="506" spans="1:7" x14ac:dyDescent="0.3">
      <c r="A506" s="119">
        <f>'Прайс-лист'!B363</f>
        <v>1880</v>
      </c>
      <c r="B506" s="120" t="str">
        <f>'Прайс-лист'!C363</f>
        <v>Моллинезия парусная баллон</v>
      </c>
      <c r="C506" s="121">
        <f>'Прайс-лист'!K363</f>
        <v>370</v>
      </c>
      <c r="D506" s="122">
        <f>'Прайс-лист'!H363</f>
        <v>0</v>
      </c>
      <c r="E506" s="123">
        <f>'Прайс-лист'!I363</f>
        <v>0</v>
      </c>
      <c r="F506" s="124">
        <f>'Прайс-лист'!J363</f>
        <v>0</v>
      </c>
      <c r="G506" s="302" t="str">
        <f>IF(AND(ISBLANK('Прайс-лист'!H363),ISBLANK('Прайс-лист'!J363)),"","х")</f>
        <v/>
      </c>
    </row>
    <row r="507" spans="1:7" ht="26" x14ac:dyDescent="0.3">
      <c r="A507" s="119">
        <f>'Прайс-лист'!B364</f>
        <v>2064</v>
      </c>
      <c r="B507" s="120" t="str">
        <f>'Прайс-лист'!C364</f>
        <v>Моллинезия парусная Велифера золотая L</v>
      </c>
      <c r="C507" s="121">
        <f>'Прайс-лист'!K364</f>
        <v>370</v>
      </c>
      <c r="D507" s="122">
        <f>'Прайс-лист'!H364</f>
        <v>0</v>
      </c>
      <c r="E507" s="123">
        <f>'Прайс-лист'!I364</f>
        <v>0</v>
      </c>
      <c r="F507" s="124">
        <f>'Прайс-лист'!J364</f>
        <v>0</v>
      </c>
      <c r="G507" s="302" t="str">
        <f>IF(AND(ISBLANK('Прайс-лист'!H364),ISBLANK('Прайс-лист'!J364)),"","х")</f>
        <v/>
      </c>
    </row>
    <row r="508" spans="1:7" ht="26" x14ac:dyDescent="0.3">
      <c r="A508" s="119">
        <f>'Прайс-лист'!B365</f>
        <v>865</v>
      </c>
      <c r="B508" s="120" t="str">
        <f>'Прайс-лист'!C365</f>
        <v>Моллинезия парусная Красный Леопард L</v>
      </c>
      <c r="C508" s="121">
        <f>'Прайс-лист'!K365</f>
        <v>370</v>
      </c>
      <c r="D508" s="122">
        <f>'Прайс-лист'!H365</f>
        <v>0</v>
      </c>
      <c r="E508" s="123">
        <f>'Прайс-лист'!I365</f>
        <v>0</v>
      </c>
      <c r="F508" s="124">
        <f>'Прайс-лист'!J365</f>
        <v>0</v>
      </c>
      <c r="G508" s="302" t="str">
        <f>IF(AND(ISBLANK('Прайс-лист'!H365),ISBLANK('Прайс-лист'!J365)),"","х")</f>
        <v/>
      </c>
    </row>
    <row r="509" spans="1:7" ht="26" x14ac:dyDescent="0.3">
      <c r="A509" s="119">
        <f>'Прайс-лист'!B366</f>
        <v>1889</v>
      </c>
      <c r="B509" s="120" t="str">
        <f>'Прайс-лист'!C366</f>
        <v>Моллинезия парусная Красный Леопард L (пары)</v>
      </c>
      <c r="C509" s="121">
        <f>'Прайс-лист'!K366</f>
        <v>370</v>
      </c>
      <c r="D509" s="122">
        <f>'Прайс-лист'!H366</f>
        <v>0</v>
      </c>
      <c r="E509" s="123">
        <f>'Прайс-лист'!I366</f>
        <v>0</v>
      </c>
      <c r="F509" s="124">
        <f>'Прайс-лист'!J366</f>
        <v>0</v>
      </c>
      <c r="G509" s="302" t="str">
        <f>IF(AND(ISBLANK('Прайс-лист'!H366),ISBLANK('Прайс-лист'!J366)),"","х")</f>
        <v/>
      </c>
    </row>
    <row r="510" spans="1:7" x14ac:dyDescent="0.3">
      <c r="A510" s="119">
        <f>'Прайс-лист'!B367</f>
        <v>1930</v>
      </c>
      <c r="B510" s="120" t="str">
        <f>'Прайс-лист'!C367</f>
        <v>Моллинезия парусная мраморная L</v>
      </c>
      <c r="C510" s="121">
        <f>'Прайс-лист'!K367</f>
        <v>370</v>
      </c>
      <c r="D510" s="122">
        <f>'Прайс-лист'!H367</f>
        <v>0</v>
      </c>
      <c r="E510" s="123">
        <f>'Прайс-лист'!I367</f>
        <v>0</v>
      </c>
      <c r="F510" s="124">
        <f>'Прайс-лист'!J367</f>
        <v>0</v>
      </c>
      <c r="G510" s="302" t="str">
        <f>IF(AND(ISBLANK('Прайс-лист'!H367),ISBLANK('Прайс-лист'!J367)),"","х")</f>
        <v/>
      </c>
    </row>
    <row r="511" spans="1:7" ht="26" x14ac:dyDescent="0.3">
      <c r="A511" s="119">
        <f>'Прайс-лист'!B369</f>
        <v>1890</v>
      </c>
      <c r="B511" s="120" t="str">
        <f>'Прайс-лист'!C369</f>
        <v>Моллинезия парусная мраморная золотая (пары) L</v>
      </c>
      <c r="C511" s="121">
        <f>'Прайс-лист'!K369</f>
        <v>370</v>
      </c>
      <c r="D511" s="122">
        <f>'Прайс-лист'!H369</f>
        <v>0</v>
      </c>
      <c r="E511" s="123">
        <f>'Прайс-лист'!I369</f>
        <v>0</v>
      </c>
      <c r="F511" s="124">
        <f>'Прайс-лист'!J369</f>
        <v>0</v>
      </c>
      <c r="G511" s="302" t="str">
        <f>IF(AND(ISBLANK('Прайс-лист'!H369),ISBLANK('Прайс-лист'!J369)),"","х")</f>
        <v/>
      </c>
    </row>
    <row r="512" spans="1:7" ht="26" x14ac:dyDescent="0.3">
      <c r="A512" s="119">
        <f>'Прайс-лист'!B368</f>
        <v>1763</v>
      </c>
      <c r="B512" s="120" t="str">
        <f>'Прайс-лист'!C368</f>
        <v>Моллинезия парусная мраморная золотая L</v>
      </c>
      <c r="C512" s="121">
        <f>'Прайс-лист'!K368</f>
        <v>370</v>
      </c>
      <c r="D512" s="122">
        <f>'Прайс-лист'!H368</f>
        <v>0</v>
      </c>
      <c r="E512" s="123">
        <f>'Прайс-лист'!I368</f>
        <v>0</v>
      </c>
      <c r="F512" s="124">
        <f>'Прайс-лист'!J368</f>
        <v>0</v>
      </c>
      <c r="G512" s="302" t="str">
        <f>IF(AND(ISBLANK('Прайс-лист'!H368),ISBLANK('Прайс-лист'!J368)),"","х")</f>
        <v/>
      </c>
    </row>
    <row r="513" spans="1:7" x14ac:dyDescent="0.3">
      <c r="A513" s="119">
        <f>'Прайс-лист'!B362</f>
        <v>603</v>
      </c>
      <c r="B513" s="120" t="str">
        <f>'Прайс-лист'!C362</f>
        <v>Моллинезия парусная пары ассорти L</v>
      </c>
      <c r="C513" s="121">
        <f>'Прайс-лист'!K362</f>
        <v>370</v>
      </c>
      <c r="D513" s="122">
        <f>'Прайс-лист'!H362</f>
        <v>0</v>
      </c>
      <c r="E513" s="123">
        <f>'Прайс-лист'!I362</f>
        <v>0</v>
      </c>
      <c r="F513" s="124">
        <f>'Прайс-лист'!J362</f>
        <v>0</v>
      </c>
      <c r="G513" s="302" t="str">
        <f>IF(AND(ISBLANK('Прайс-лист'!H362),ISBLANK('Прайс-лист'!J362)),"","х")</f>
        <v/>
      </c>
    </row>
    <row r="514" spans="1:7" x14ac:dyDescent="0.3">
      <c r="A514" s="119">
        <f>'Прайс-лист'!B370</f>
        <v>1764</v>
      </c>
      <c r="B514" s="120" t="str">
        <f>'Прайс-лист'!C370</f>
        <v>Моллинезия парусная чёрная L</v>
      </c>
      <c r="C514" s="121">
        <f>'Прайс-лист'!K370</f>
        <v>370</v>
      </c>
      <c r="D514" s="122">
        <f>'Прайс-лист'!H370</f>
        <v>0</v>
      </c>
      <c r="E514" s="123">
        <f>'Прайс-лист'!I370</f>
        <v>0</v>
      </c>
      <c r="F514" s="124">
        <f>'Прайс-лист'!J370</f>
        <v>0</v>
      </c>
      <c r="G514" s="302" t="str">
        <f>IF(AND(ISBLANK('Прайс-лист'!H370),ISBLANK('Прайс-лист'!J370)),"","х")</f>
        <v/>
      </c>
    </row>
    <row r="515" spans="1:7" x14ac:dyDescent="0.3">
      <c r="A515" s="119">
        <f>'Прайс-лист'!B371</f>
        <v>1891</v>
      </c>
      <c r="B515" s="120" t="str">
        <f>'Прайс-лист'!C371</f>
        <v>Моллинезия парусная чёрная пары L</v>
      </c>
      <c r="C515" s="121">
        <f>'Прайс-лист'!K371</f>
        <v>370</v>
      </c>
      <c r="D515" s="122">
        <f>'Прайс-лист'!H371</f>
        <v>0</v>
      </c>
      <c r="E515" s="123">
        <f>'Прайс-лист'!I371</f>
        <v>0</v>
      </c>
      <c r="F515" s="124">
        <f>'Прайс-лист'!J371</f>
        <v>0</v>
      </c>
      <c r="G515" s="302" t="str">
        <f>IF(AND(ISBLANK('Прайс-лист'!H371),ISBLANK('Прайс-лист'!J371)),"","х")</f>
        <v/>
      </c>
    </row>
    <row r="516" spans="1:7" x14ac:dyDescent="0.3">
      <c r="A516" s="119">
        <f>'Прайс-лист'!B345</f>
        <v>2230</v>
      </c>
      <c r="B516" s="120" t="str">
        <f>'Прайс-лист'!C345</f>
        <v>Моллинезия Спракер Калико L</v>
      </c>
      <c r="C516" s="121">
        <f>'Прайс-лист'!K345</f>
        <v>160</v>
      </c>
      <c r="D516" s="122">
        <f>'Прайс-лист'!H345</f>
        <v>0</v>
      </c>
      <c r="E516" s="123">
        <f>'Прайс-лист'!I345</f>
        <v>0</v>
      </c>
      <c r="F516" s="124">
        <f>'Прайс-лист'!J345</f>
        <v>0</v>
      </c>
      <c r="G516" s="302" t="str">
        <f>IF(AND(ISBLANK('Прайс-лист'!H345),ISBLANK('Прайс-лист'!J345)),"","х")</f>
        <v/>
      </c>
    </row>
    <row r="517" spans="1:7" x14ac:dyDescent="0.3">
      <c r="A517" s="119">
        <f>'Прайс-лист'!B347</f>
        <v>735</v>
      </c>
      <c r="B517" s="120" t="str">
        <f>'Прайс-лист'!C347</f>
        <v>Моллинезия чёрная L</v>
      </c>
      <c r="C517" s="121">
        <f>'Прайс-лист'!K347</f>
        <v>160</v>
      </c>
      <c r="D517" s="122">
        <f>'Прайс-лист'!H347</f>
        <v>0</v>
      </c>
      <c r="E517" s="123">
        <f>'Прайс-лист'!I347</f>
        <v>0</v>
      </c>
      <c r="F517" s="124">
        <f>'Прайс-лист'!J347</f>
        <v>0</v>
      </c>
      <c r="G517" s="302" t="str">
        <f>IF(AND(ISBLANK('Прайс-лист'!H347),ISBLANK('Прайс-лист'!J347)),"","х")</f>
        <v/>
      </c>
    </row>
    <row r="518" spans="1:7" x14ac:dyDescent="0.3">
      <c r="A518" s="119">
        <f>'Прайс-лист'!B346</f>
        <v>958</v>
      </c>
      <c r="B518" s="120" t="str">
        <f>'Прайс-лист'!C346</f>
        <v>Моллинезия чёрная XL</v>
      </c>
      <c r="C518" s="121">
        <f>'Прайс-лист'!K346</f>
        <v>250</v>
      </c>
      <c r="D518" s="122">
        <f>'Прайс-лист'!H346</f>
        <v>0</v>
      </c>
      <c r="E518" s="123">
        <f>'Прайс-лист'!I346</f>
        <v>0</v>
      </c>
      <c r="F518" s="124">
        <f>'Прайс-лист'!J346</f>
        <v>0</v>
      </c>
      <c r="G518" s="302" t="str">
        <f>IF(AND(ISBLANK('Прайс-лист'!H346),ISBLANK('Прайс-лист'!J346)),"","х")</f>
        <v/>
      </c>
    </row>
    <row r="519" spans="1:7" x14ac:dyDescent="0.3">
      <c r="A519" s="119">
        <f>'Прайс-лист'!B348</f>
        <v>207</v>
      </c>
      <c r="B519" s="120" t="str">
        <f>'Прайс-лист'!C348</f>
        <v>Моллинезия чёрная М</v>
      </c>
      <c r="C519" s="121">
        <f>'Прайс-лист'!K348</f>
        <v>100</v>
      </c>
      <c r="D519" s="122">
        <f>'Прайс-лист'!H348</f>
        <v>0</v>
      </c>
      <c r="E519" s="123">
        <f>'Прайс-лист'!I348</f>
        <v>0</v>
      </c>
      <c r="F519" s="124">
        <f>'Прайс-лист'!J348</f>
        <v>0</v>
      </c>
      <c r="G519" s="302" t="str">
        <f>IF(AND(ISBLANK('Прайс-лист'!H348),ISBLANK('Прайс-лист'!J348)),"","х")</f>
        <v/>
      </c>
    </row>
    <row r="520" spans="1:7" x14ac:dyDescent="0.3">
      <c r="A520" s="119">
        <f>'Прайс-лист'!B349</f>
        <v>2126</v>
      </c>
      <c r="B520" s="120" t="str">
        <f>'Прайс-лист'!C349</f>
        <v>Моллинезия шафранная L</v>
      </c>
      <c r="C520" s="121">
        <f>'Прайс-лист'!K349</f>
        <v>160</v>
      </c>
      <c r="D520" s="122">
        <f>'Прайс-лист'!H349</f>
        <v>0</v>
      </c>
      <c r="E520" s="123">
        <f>'Прайс-лист'!I349</f>
        <v>0</v>
      </c>
      <c r="F520" s="124">
        <f>'Прайс-лист'!J349</f>
        <v>0</v>
      </c>
      <c r="G520" s="302" t="str">
        <f>IF(AND(ISBLANK('Прайс-лист'!H349),ISBLANK('Прайс-лист'!J349)),"","х")</f>
        <v/>
      </c>
    </row>
    <row r="521" spans="1:7" x14ac:dyDescent="0.3">
      <c r="A521" s="119">
        <f>'Прайс-лист'!B350</f>
        <v>2138</v>
      </c>
      <c r="B521" s="120" t="str">
        <f>'Прайс-лист'!C350</f>
        <v>Моллинезия шоколадная L</v>
      </c>
      <c r="C521" s="121">
        <f>'Прайс-лист'!K350</f>
        <v>160</v>
      </c>
      <c r="D521" s="122">
        <f>'Прайс-лист'!H350</f>
        <v>0</v>
      </c>
      <c r="E521" s="123">
        <f>'Прайс-лист'!I350</f>
        <v>0</v>
      </c>
      <c r="F521" s="124">
        <f>'Прайс-лист'!J350</f>
        <v>0</v>
      </c>
      <c r="G521" s="302" t="str">
        <f>IF(AND(ISBLANK('Прайс-лист'!H350),ISBLANK('Прайс-лист'!J350)),"","х")</f>
        <v/>
      </c>
    </row>
    <row r="522" spans="1:7" x14ac:dyDescent="0.3">
      <c r="A522" s="119" t="str">
        <f>'Прайс-лист'!B746</f>
        <v>.</v>
      </c>
      <c r="B522" s="120" t="str">
        <f>'Прайс-лист'!C746</f>
        <v>Моллюски</v>
      </c>
      <c r="C522" s="121">
        <f>'Прайс-лист'!K746</f>
        <v>0</v>
      </c>
      <c r="D522" s="122">
        <f>'Прайс-лист'!H746</f>
        <v>0</v>
      </c>
      <c r="E522" s="123">
        <f>'Прайс-лист'!I746</f>
        <v>0</v>
      </c>
      <c r="F522" s="124" t="str">
        <f>'Прайс-лист'!J746</f>
        <v>.</v>
      </c>
      <c r="G522" s="302"/>
    </row>
    <row r="523" spans="1:7" x14ac:dyDescent="0.3">
      <c r="A523" s="119">
        <f>'Прайс-лист'!B702</f>
        <v>283</v>
      </c>
      <c r="B523" s="120" t="str">
        <f>'Прайс-лист'!C702</f>
        <v>Монодактил Аргентус (жёлтый) **</v>
      </c>
      <c r="C523" s="121">
        <f>'Прайс-лист'!K702</f>
        <v>540</v>
      </c>
      <c r="D523" s="122">
        <f>'Прайс-лист'!H702</f>
        <v>0</v>
      </c>
      <c r="E523" s="123">
        <f>'Прайс-лист'!I702</f>
        <v>0</v>
      </c>
      <c r="F523" s="124">
        <f>'Прайс-лист'!J702</f>
        <v>0</v>
      </c>
      <c r="G523" s="302" t="str">
        <f>IF(AND(ISBLANK('Прайс-лист'!H702),ISBLANK('Прайс-лист'!J702)),"","х")</f>
        <v/>
      </c>
    </row>
    <row r="524" spans="1:7" x14ac:dyDescent="0.3">
      <c r="A524" s="119">
        <f>'Прайс-лист'!B570</f>
        <v>1901</v>
      </c>
      <c r="B524" s="120" t="str">
        <f>'Прайс-лист'!C570</f>
        <v>Наннакара S</v>
      </c>
      <c r="C524" s="121">
        <f>'Прайс-лист'!K570</f>
        <v>110</v>
      </c>
      <c r="D524" s="122">
        <f>'Прайс-лист'!H570</f>
        <v>0</v>
      </c>
      <c r="E524" s="123">
        <f>'Прайс-лист'!I570</f>
        <v>0</v>
      </c>
      <c r="F524" s="124">
        <f>'Прайс-лист'!J570</f>
        <v>0</v>
      </c>
      <c r="G524" s="302" t="str">
        <f>IF(AND(ISBLANK('Прайс-лист'!H570),ISBLANK('Прайс-лист'!J570)),"","х")</f>
        <v/>
      </c>
    </row>
    <row r="525" spans="1:7" x14ac:dyDescent="0.3">
      <c r="A525" s="119">
        <f>'Прайс-лист'!B569</f>
        <v>399</v>
      </c>
      <c r="B525" s="120" t="str">
        <f>'Прайс-лист'!C569</f>
        <v>Наннакара М</v>
      </c>
      <c r="C525" s="121">
        <f>'Прайс-лист'!K569</f>
        <v>160</v>
      </c>
      <c r="D525" s="122">
        <f>'Прайс-лист'!H569</f>
        <v>0</v>
      </c>
      <c r="E525" s="123">
        <f>'Прайс-лист'!I569</f>
        <v>0</v>
      </c>
      <c r="F525" s="124">
        <f>'Прайс-лист'!J569</f>
        <v>0</v>
      </c>
      <c r="G525" s="302" t="str">
        <f>IF(AND(ISBLANK('Прайс-лист'!H569),ISBLANK('Прайс-лист'!J569)),"","х")</f>
        <v/>
      </c>
    </row>
    <row r="526" spans="1:7" x14ac:dyDescent="0.3">
      <c r="A526" s="119">
        <f>'Прайс-лист'!B703</f>
        <v>2088</v>
      </c>
      <c r="B526" s="120" t="str">
        <f>'Прайс-лист'!C703</f>
        <v>Нанностомус Бекфорда</v>
      </c>
      <c r="C526" s="121">
        <f>'Прайс-лист'!K703</f>
        <v>110</v>
      </c>
      <c r="D526" s="122">
        <f>'Прайс-лист'!H703</f>
        <v>0</v>
      </c>
      <c r="E526" s="123">
        <f>'Прайс-лист'!I703</f>
        <v>0</v>
      </c>
      <c r="F526" s="124">
        <f>'Прайс-лист'!J703</f>
        <v>0</v>
      </c>
      <c r="G526" s="302" t="str">
        <f>IF(AND(ISBLANK('Прайс-лист'!H703),ISBLANK('Прайс-лист'!J703)),"","х")</f>
        <v/>
      </c>
    </row>
    <row r="527" spans="1:7" x14ac:dyDescent="0.3">
      <c r="A527" s="414">
        <f>'Прайс-лист'!B704</f>
        <v>2071</v>
      </c>
      <c r="B527" s="415" t="str">
        <f>'Прайс-лист'!C704</f>
        <v>Нанностомус Бекфорда красный</v>
      </c>
      <c r="C527" s="416">
        <f>'Прайс-лист'!K704</f>
        <v>120</v>
      </c>
      <c r="D527" s="417">
        <f>'Прайс-лист'!H704</f>
        <v>0</v>
      </c>
      <c r="E527" s="418">
        <f>'Прайс-лист'!I704</f>
        <v>0</v>
      </c>
      <c r="F527" s="419">
        <f>'Прайс-лист'!J704</f>
        <v>0</v>
      </c>
      <c r="G527" s="302" t="str">
        <f>IF(AND(ISBLANK('Прайс-лист'!H704),ISBLANK('Прайс-лист'!J704)),"","х")</f>
        <v/>
      </c>
    </row>
    <row r="528" spans="1:7" ht="16.5" customHeight="1" x14ac:dyDescent="0.3">
      <c r="A528" s="119">
        <f>'Прайс-лист'!B705</f>
        <v>166</v>
      </c>
      <c r="B528" s="120" t="str">
        <f>'Прайс-лист'!C705</f>
        <v>Нанностомус маргинатус</v>
      </c>
      <c r="C528" s="121">
        <f>'Прайс-лист'!K705</f>
        <v>110</v>
      </c>
      <c r="D528" s="122">
        <f>'Прайс-лист'!H705</f>
        <v>0</v>
      </c>
      <c r="E528" s="123">
        <f>'Прайс-лист'!I705</f>
        <v>0</v>
      </c>
      <c r="F528" s="124">
        <f>'Прайс-лист'!J705</f>
        <v>0</v>
      </c>
      <c r="G528" s="302" t="str">
        <f>IF(AND(ISBLANK('Прайс-лист'!H705),ISBLANK('Прайс-лист'!J705)),"","х")</f>
        <v/>
      </c>
    </row>
    <row r="529" spans="1:7" x14ac:dyDescent="0.3">
      <c r="A529" s="119">
        <f>'Прайс-лист'!B443</f>
        <v>685</v>
      </c>
      <c r="B529" s="120" t="str">
        <f>'Прайс-лист'!C443</f>
        <v>Неон алмазный</v>
      </c>
      <c r="C529" s="121">
        <f>'Прайс-лист'!K443</f>
        <v>100</v>
      </c>
      <c r="D529" s="122">
        <f>'Прайс-лист'!H443</f>
        <v>0</v>
      </c>
      <c r="E529" s="123">
        <f>'Прайс-лист'!I443</f>
        <v>0</v>
      </c>
      <c r="F529" s="124">
        <f>'Прайс-лист'!J443</f>
        <v>0</v>
      </c>
      <c r="G529" s="302" t="str">
        <f>IF(AND(ISBLANK('Прайс-лист'!H443),ISBLANK('Прайс-лист'!J443)),"","х")</f>
        <v/>
      </c>
    </row>
    <row r="530" spans="1:7" x14ac:dyDescent="0.3">
      <c r="A530" s="119">
        <f>'Прайс-лист'!B444</f>
        <v>82</v>
      </c>
      <c r="B530" s="120" t="str">
        <f>'Прайс-лист'!C444</f>
        <v>Неон голубой</v>
      </c>
      <c r="C530" s="121">
        <f>'Прайс-лист'!K444</f>
        <v>45</v>
      </c>
      <c r="D530" s="122">
        <f>'Прайс-лист'!H444</f>
        <v>0</v>
      </c>
      <c r="E530" s="123">
        <f>'Прайс-лист'!I444</f>
        <v>0</v>
      </c>
      <c r="F530" s="124">
        <f>'Прайс-лист'!J444</f>
        <v>0</v>
      </c>
      <c r="G530" s="302" t="str">
        <f>IF(AND(ISBLANK('Прайс-лист'!H444),ISBLANK('Прайс-лист'!J444)),"","х")</f>
        <v/>
      </c>
    </row>
    <row r="531" spans="1:7" ht="15" customHeight="1" x14ac:dyDescent="0.3">
      <c r="A531" s="119">
        <f>'Прайс-лист'!B445</f>
        <v>814</v>
      </c>
      <c r="B531" s="120" t="str">
        <f>'Прайс-лист'!C445</f>
        <v>Неон зелёный</v>
      </c>
      <c r="C531" s="121">
        <f>'Прайс-лист'!K445</f>
        <v>100</v>
      </c>
      <c r="D531" s="122">
        <f>'Прайс-лист'!H445</f>
        <v>0</v>
      </c>
      <c r="E531" s="123">
        <f>'Прайс-лист'!I445</f>
        <v>0</v>
      </c>
      <c r="F531" s="124">
        <f>'Прайс-лист'!J445</f>
        <v>0</v>
      </c>
      <c r="G531" s="302" t="str">
        <f>IF(AND(ISBLANK('Прайс-лист'!H445),ISBLANK('Прайс-лист'!J445)),"","х")</f>
        <v/>
      </c>
    </row>
    <row r="532" spans="1:7" x14ac:dyDescent="0.3">
      <c r="A532" s="119">
        <f>'Прайс-лист'!B446</f>
        <v>318</v>
      </c>
      <c r="B532" s="120" t="str">
        <f>'Прайс-лист'!C446</f>
        <v>Неон красный</v>
      </c>
      <c r="C532" s="121">
        <f>'Прайс-лист'!K446</f>
        <v>100</v>
      </c>
      <c r="D532" s="122">
        <f>'Прайс-лист'!H446</f>
        <v>0</v>
      </c>
      <c r="E532" s="123">
        <f>'Прайс-лист'!I446</f>
        <v>0</v>
      </c>
      <c r="F532" s="124">
        <f>'Прайс-лист'!J446</f>
        <v>0</v>
      </c>
      <c r="G532" s="302" t="str">
        <f>IF(AND(ISBLANK('Прайс-лист'!H446),ISBLANK('Прайс-лист'!J446)),"","х")</f>
        <v/>
      </c>
    </row>
    <row r="533" spans="1:7" x14ac:dyDescent="0.3">
      <c r="A533" s="119">
        <f>'Прайс-лист'!B447</f>
        <v>2056</v>
      </c>
      <c r="B533" s="120" t="str">
        <f>'Прайс-лист'!C447</f>
        <v>Неон красный альбинос</v>
      </c>
      <c r="C533" s="121">
        <f>'Прайс-лист'!K447</f>
        <v>100</v>
      </c>
      <c r="D533" s="122">
        <f>'Прайс-лист'!H447</f>
        <v>0</v>
      </c>
      <c r="E533" s="123">
        <f>'Прайс-лист'!I447</f>
        <v>0</v>
      </c>
      <c r="F533" s="124">
        <f>'Прайс-лист'!J447</f>
        <v>0</v>
      </c>
      <c r="G533" s="302" t="str">
        <f>IF(AND(ISBLANK('Прайс-лист'!H447),ISBLANK('Прайс-лист'!J447)),"","х")</f>
        <v/>
      </c>
    </row>
    <row r="534" spans="1:7" x14ac:dyDescent="0.3">
      <c r="A534" s="119">
        <f>'Прайс-лист'!B448</f>
        <v>74</v>
      </c>
      <c r="B534" s="120" t="str">
        <f>'Прайс-лист'!C448</f>
        <v>Неон чёрный</v>
      </c>
      <c r="C534" s="121">
        <f>'Прайс-лист'!K448</f>
        <v>50</v>
      </c>
      <c r="D534" s="122">
        <f>'Прайс-лист'!H448</f>
        <v>0</v>
      </c>
      <c r="E534" s="123">
        <f>'Прайс-лист'!I448</f>
        <v>0</v>
      </c>
      <c r="F534" s="124">
        <f>'Прайс-лист'!J448</f>
        <v>0</v>
      </c>
      <c r="G534" s="302" t="str">
        <f>IF(AND(ISBLANK('Прайс-лист'!H448),ISBLANK('Прайс-лист'!J448)),"","х")</f>
        <v/>
      </c>
    </row>
    <row r="535" spans="1:7" x14ac:dyDescent="0.3">
      <c r="A535" s="119">
        <f>'Прайс-лист'!B449</f>
        <v>1939</v>
      </c>
      <c r="B535" s="120" t="str">
        <f>'Прайс-лист'!C449</f>
        <v>Неон чёрный алмазный</v>
      </c>
      <c r="C535" s="121">
        <f>'Прайс-лист'!K449</f>
        <v>100</v>
      </c>
      <c r="D535" s="122">
        <f>'Прайс-лист'!H449</f>
        <v>0</v>
      </c>
      <c r="E535" s="123">
        <f>'Прайс-лист'!I449</f>
        <v>0</v>
      </c>
      <c r="F535" s="124">
        <f>'Прайс-лист'!J449</f>
        <v>0</v>
      </c>
      <c r="G535" s="302" t="str">
        <f>IF(AND(ISBLANK('Прайс-лист'!H449),ISBLANK('Прайс-лист'!J449)),"","х")</f>
        <v/>
      </c>
    </row>
    <row r="536" spans="1:7" x14ac:dyDescent="0.3">
      <c r="A536" s="119">
        <f>'Прайс-лист'!B656</f>
        <v>1757</v>
      </c>
      <c r="B536" s="120" t="str">
        <f>'Прайс-лист'!C656</f>
        <v>Нката Бей М</v>
      </c>
      <c r="C536" s="121">
        <f>'Прайс-лист'!K656</f>
        <v>245</v>
      </c>
      <c r="D536" s="122">
        <f>'Прайс-лист'!H656</f>
        <v>0</v>
      </c>
      <c r="E536" s="123">
        <f>'Прайс-лист'!I656</f>
        <v>0</v>
      </c>
      <c r="F536" s="124">
        <f>'Прайс-лист'!J656</f>
        <v>0</v>
      </c>
      <c r="G536" s="302" t="str">
        <f>IF(AND(ISBLANK('Прайс-лист'!H656),ISBLANK('Прайс-лист'!J656)),"","х")</f>
        <v/>
      </c>
    </row>
    <row r="537" spans="1:7" x14ac:dyDescent="0.3">
      <c r="A537" s="119">
        <f>'Прайс-лист'!B706</f>
        <v>167</v>
      </c>
      <c r="B537" s="120" t="str">
        <f>'Прайс-лист'!C706</f>
        <v>Нож аптеронотус L</v>
      </c>
      <c r="C537" s="121">
        <f>'Прайс-лист'!K706</f>
        <v>540</v>
      </c>
      <c r="D537" s="122">
        <f>'Прайс-лист'!H706</f>
        <v>0</v>
      </c>
      <c r="E537" s="123">
        <f>'Прайс-лист'!I706</f>
        <v>0</v>
      </c>
      <c r="F537" s="124">
        <f>'Прайс-лист'!J706</f>
        <v>0</v>
      </c>
      <c r="G537" s="302" t="str">
        <f>IF(AND(ISBLANK('Прайс-лист'!H706),ISBLANK('Прайс-лист'!J706)),"","х")</f>
        <v/>
      </c>
    </row>
    <row r="538" spans="1:7" x14ac:dyDescent="0.3">
      <c r="A538" s="119">
        <f>'Прайс-лист'!B707</f>
        <v>2241</v>
      </c>
      <c r="B538" s="120" t="str">
        <f>'Прайс-лист'!C707</f>
        <v>Нож аптеронотус M</v>
      </c>
      <c r="C538" s="121">
        <f>'Прайс-лист'!K707</f>
        <v>460</v>
      </c>
      <c r="D538" s="122">
        <f>'Прайс-лист'!H707</f>
        <v>0</v>
      </c>
      <c r="E538" s="123">
        <f>'Прайс-лист'!I707</f>
        <v>0</v>
      </c>
      <c r="F538" s="124">
        <f>'Прайс-лист'!J707</f>
        <v>0</v>
      </c>
      <c r="G538" s="302" t="str">
        <f>IF(AND(ISBLANK('Прайс-лист'!H707),ISBLANK('Прайс-лист'!J707)),"","х")</f>
        <v/>
      </c>
    </row>
    <row r="539" spans="1:7" x14ac:dyDescent="0.3">
      <c r="A539" s="119">
        <f>'Прайс-лист'!B708</f>
        <v>169</v>
      </c>
      <c r="B539" s="120" t="str">
        <f>'Прайс-лист'!C708</f>
        <v>Нож индийский глазчатый</v>
      </c>
      <c r="C539" s="121">
        <f>'Прайс-лист'!K708</f>
        <v>480</v>
      </c>
      <c r="D539" s="122">
        <f>'Прайс-лист'!H708</f>
        <v>0</v>
      </c>
      <c r="E539" s="123">
        <f>'Прайс-лист'!I708</f>
        <v>0</v>
      </c>
      <c r="F539" s="124">
        <f>'Прайс-лист'!J708</f>
        <v>0</v>
      </c>
      <c r="G539" s="302" t="str">
        <f>IF(AND(ISBLANK('Прайс-лист'!H708),ISBLANK('Прайс-лист'!J708)),"","х")</f>
        <v/>
      </c>
    </row>
    <row r="540" spans="1:7" x14ac:dyDescent="0.3">
      <c r="A540" s="119">
        <f>'Прайс-лист'!B709</f>
        <v>2129</v>
      </c>
      <c r="B540" s="120" t="str">
        <f>'Прайс-лист'!C709</f>
        <v>Нож индийский глазчатый М</v>
      </c>
      <c r="C540" s="121">
        <f>'Прайс-лист'!K709</f>
        <v>380</v>
      </c>
      <c r="D540" s="122">
        <f>'Прайс-лист'!H709</f>
        <v>0</v>
      </c>
      <c r="E540" s="123">
        <f>'Прайс-лист'!I709</f>
        <v>0</v>
      </c>
      <c r="F540" s="124">
        <f>'Прайс-лист'!J709</f>
        <v>0</v>
      </c>
      <c r="G540" s="302" t="str">
        <f>IF(AND(ISBLANK('Прайс-лист'!H709),ISBLANK('Прайс-лист'!J709)),"","х")</f>
        <v/>
      </c>
    </row>
    <row r="541" spans="1:7" x14ac:dyDescent="0.3">
      <c r="A541" s="119">
        <f>'Прайс-лист'!B710</f>
        <v>457</v>
      </c>
      <c r="B541" s="120" t="str">
        <f>'Прайс-лист'!C710</f>
        <v>Нормана голубоглазая</v>
      </c>
      <c r="C541" s="121">
        <f>'Прайс-лист'!K710</f>
        <v>110</v>
      </c>
      <c r="D541" s="122">
        <f>'Прайс-лист'!H710</f>
        <v>0</v>
      </c>
      <c r="E541" s="123">
        <f>'Прайс-лист'!I710</f>
        <v>0</v>
      </c>
      <c r="F541" s="124">
        <f>'Прайс-лист'!J710</f>
        <v>0</v>
      </c>
      <c r="G541" s="302" t="str">
        <f>IF(AND(ISBLANK('Прайс-лист'!H710),ISBLANK('Прайс-лист'!J710)),"","х")</f>
        <v/>
      </c>
    </row>
    <row r="542" spans="1:7" x14ac:dyDescent="0.3">
      <c r="A542" s="119">
        <f>'Прайс-лист'!B711</f>
        <v>1940</v>
      </c>
      <c r="B542" s="120" t="str">
        <f>'Прайс-лист'!C711</f>
        <v>Нотобранхиус Гюнтера</v>
      </c>
      <c r="C542" s="121">
        <f>'Прайс-лист'!K711</f>
        <v>150</v>
      </c>
      <c r="D542" s="122">
        <f>'Прайс-лист'!H711</f>
        <v>0</v>
      </c>
      <c r="E542" s="123">
        <f>'Прайс-лист'!I711</f>
        <v>0</v>
      </c>
      <c r="F542" s="124">
        <f>'Прайс-лист'!J711</f>
        <v>0</v>
      </c>
      <c r="G542" s="302" t="str">
        <f>IF(AND(ISBLANK('Прайс-лист'!H711),ISBLANK('Прайс-лист'!J711)),"","х")</f>
        <v/>
      </c>
    </row>
    <row r="543" spans="1:7" x14ac:dyDescent="0.3">
      <c r="A543" s="119">
        <f>'Прайс-лист'!B712</f>
        <v>701</v>
      </c>
      <c r="B543" s="120" t="str">
        <f>'Прайс-лист'!C712</f>
        <v>Окунь стеклянный индийский</v>
      </c>
      <c r="C543" s="121">
        <f>'Прайс-лист'!K712</f>
        <v>130</v>
      </c>
      <c r="D543" s="122">
        <f>'Прайс-лист'!H712</f>
        <v>0</v>
      </c>
      <c r="E543" s="123">
        <f>'Прайс-лист'!I712</f>
        <v>0</v>
      </c>
      <c r="F543" s="124">
        <f>'Прайс-лист'!J712</f>
        <v>0</v>
      </c>
      <c r="G543" s="302" t="str">
        <f>IF(AND(ISBLANK('Прайс-лист'!H712),ISBLANK('Прайс-лист'!J712)),"","х")</f>
        <v/>
      </c>
    </row>
    <row r="544" spans="1:7" x14ac:dyDescent="0.3">
      <c r="A544" s="119">
        <f>'Прайс-лист'!B713</f>
        <v>389</v>
      </c>
      <c r="B544" s="120" t="str">
        <f>'Прайс-лист'!C713</f>
        <v>Окунь стеклянный окрашенный</v>
      </c>
      <c r="C544" s="121">
        <f>'Прайс-лист'!K713</f>
        <v>190</v>
      </c>
      <c r="D544" s="122">
        <f>'Прайс-лист'!H713</f>
        <v>0</v>
      </c>
      <c r="E544" s="123">
        <f>'Прайс-лист'!I713</f>
        <v>0</v>
      </c>
      <c r="F544" s="124">
        <f>'Прайс-лист'!J713</f>
        <v>0</v>
      </c>
      <c r="G544" s="302" t="str">
        <f>IF(AND(ISBLANK('Прайс-лист'!H713),ISBLANK('Прайс-лист'!J713)),"","х")</f>
        <v/>
      </c>
    </row>
    <row r="545" spans="1:7" x14ac:dyDescent="0.3">
      <c r="A545" s="119">
        <f>'Прайс-лист'!B714</f>
        <v>2046</v>
      </c>
      <c r="B545" s="120" t="str">
        <f>'Прайс-лист'!C714</f>
        <v>Оризиас вовора (Рисовая рыбка)</v>
      </c>
      <c r="C545" s="121">
        <f>'Прайс-лист'!K714</f>
        <v>110</v>
      </c>
      <c r="D545" s="122">
        <f>'Прайс-лист'!H714</f>
        <v>0</v>
      </c>
      <c r="E545" s="123">
        <f>'Прайс-лист'!I714</f>
        <v>0</v>
      </c>
      <c r="F545" s="124">
        <f>'Прайс-лист'!J714</f>
        <v>0</v>
      </c>
      <c r="G545" s="302" t="str">
        <f>IF(AND(ISBLANK('Прайс-лист'!H714),ISBLANK('Прайс-лист'!J714)),"","х")</f>
        <v/>
      </c>
    </row>
    <row r="546" spans="1:7" x14ac:dyDescent="0.3">
      <c r="A546" s="119">
        <f>'Прайс-лист'!B450</f>
        <v>648</v>
      </c>
      <c r="B546" s="120" t="str">
        <f>'Прайс-лист'!C450</f>
        <v>Орнатус белоплавничный</v>
      </c>
      <c r="C546" s="121">
        <f>'Прайс-лист'!K450</f>
        <v>140</v>
      </c>
      <c r="D546" s="122">
        <f>'Прайс-лист'!H450</f>
        <v>0</v>
      </c>
      <c r="E546" s="123">
        <f>'Прайс-лист'!I450</f>
        <v>0</v>
      </c>
      <c r="F546" s="124">
        <f>'Прайс-лист'!J450</f>
        <v>0</v>
      </c>
      <c r="G546" s="302" t="str">
        <f>IF(AND(ISBLANK('Прайс-лист'!H450),ISBLANK('Прайс-лист'!J450)),"","х")</f>
        <v/>
      </c>
    </row>
    <row r="547" spans="1:7" x14ac:dyDescent="0.3">
      <c r="A547" s="119">
        <f>'Прайс-лист'!B451</f>
        <v>289</v>
      </c>
      <c r="B547" s="120" t="str">
        <f>'Прайс-лист'!C451</f>
        <v>Орнатус красный (Фантом)</v>
      </c>
      <c r="C547" s="121">
        <f>'Прайс-лист'!K451</f>
        <v>110</v>
      </c>
      <c r="D547" s="122">
        <f>'Прайс-лист'!H451</f>
        <v>0</v>
      </c>
      <c r="E547" s="123">
        <f>'Прайс-лист'!I451</f>
        <v>0</v>
      </c>
      <c r="F547" s="124">
        <f>'Прайс-лист'!J451</f>
        <v>0</v>
      </c>
      <c r="G547" s="302" t="str">
        <f>IF(AND(ISBLANK('Прайс-лист'!H451),ISBLANK('Прайс-лист'!J451)),"","х")</f>
        <v/>
      </c>
    </row>
    <row r="548" spans="1:7" x14ac:dyDescent="0.3">
      <c r="A548" s="119">
        <f>'Прайс-лист'!B452</f>
        <v>1975</v>
      </c>
      <c r="B548" s="120" t="str">
        <f>'Прайс-лист'!C452</f>
        <v>Орнатус обыкновенный</v>
      </c>
      <c r="C548" s="121">
        <f>'Прайс-лист'!K452</f>
        <v>110</v>
      </c>
      <c r="D548" s="122">
        <f>'Прайс-лист'!H452</f>
        <v>0</v>
      </c>
      <c r="E548" s="123">
        <f>'Прайс-лист'!I452</f>
        <v>0</v>
      </c>
      <c r="F548" s="124">
        <f>'Прайс-лист'!J452</f>
        <v>0</v>
      </c>
      <c r="G548" s="302" t="str">
        <f>IF(AND(ISBLANK('Прайс-лист'!H452),ISBLANK('Прайс-лист'!J452)),"","х")</f>
        <v/>
      </c>
    </row>
    <row r="549" spans="1:7" x14ac:dyDescent="0.3">
      <c r="A549" s="119">
        <f>'Прайс-лист'!B453</f>
        <v>284</v>
      </c>
      <c r="B549" s="120" t="str">
        <f>'Прайс-лист'!C453</f>
        <v>Орнатус чёрный (Фантом)</v>
      </c>
      <c r="C549" s="121">
        <f>'Прайс-лист'!K453</f>
        <v>110</v>
      </c>
      <c r="D549" s="122">
        <f>'Прайс-лист'!H453</f>
        <v>0</v>
      </c>
      <c r="E549" s="123">
        <f>'Прайс-лист'!I453</f>
        <v>0</v>
      </c>
      <c r="F549" s="124">
        <f>'Прайс-лист'!J453</f>
        <v>0</v>
      </c>
      <c r="G549" s="302" t="str">
        <f>IF(AND(ISBLANK('Прайс-лист'!H453),ISBLANK('Прайс-лист'!J453)),"","х")</f>
        <v/>
      </c>
    </row>
    <row r="550" spans="1:7" x14ac:dyDescent="0.3">
      <c r="A550" s="119">
        <f>'Прайс-лист'!B517</f>
        <v>837</v>
      </c>
      <c r="B550" s="120" t="str">
        <f>'Прайс-лист'!C517</f>
        <v>Отоцинклюс</v>
      </c>
      <c r="C550" s="121">
        <f>'Прайс-лист'!K517</f>
        <v>230</v>
      </c>
      <c r="D550" s="122">
        <f>'Прайс-лист'!H517</f>
        <v>0</v>
      </c>
      <c r="E550" s="123">
        <f>'Прайс-лист'!I517</f>
        <v>0</v>
      </c>
      <c r="F550" s="124">
        <f>'Прайс-лист'!J517</f>
        <v>0</v>
      </c>
      <c r="G550" s="302" t="str">
        <f>IF(AND(ISBLANK('Прайс-лист'!H517),ISBLANK('Прайс-лист'!J517)),"","х")</f>
        <v/>
      </c>
    </row>
    <row r="551" spans="1:7" x14ac:dyDescent="0.3">
      <c r="A551" s="119">
        <f>'Прайс-лист'!B518</f>
        <v>650</v>
      </c>
      <c r="B551" s="120" t="str">
        <f>'Прайс-лист'!C518</f>
        <v>Павлиний глаз</v>
      </c>
      <c r="C551" s="121">
        <f>'Прайс-лист'!K518</f>
        <v>110</v>
      </c>
      <c r="D551" s="122">
        <f>'Прайс-лист'!H518</f>
        <v>0</v>
      </c>
      <c r="E551" s="123">
        <f>'Прайс-лист'!I518</f>
        <v>0</v>
      </c>
      <c r="F551" s="124">
        <f>'Прайс-лист'!J518</f>
        <v>0</v>
      </c>
      <c r="G551" s="302" t="str">
        <f>IF(AND(ISBLANK('Прайс-лист'!H518),ISBLANK('Прайс-лист'!J518)),"","х")</f>
        <v/>
      </c>
    </row>
    <row r="552" spans="1:7" x14ac:dyDescent="0.3">
      <c r="A552" s="119">
        <f>'Прайс-лист'!B715</f>
        <v>193</v>
      </c>
      <c r="B552" s="120" t="str">
        <f>'Прайс-лист'!C715</f>
        <v>Паку красный L</v>
      </c>
      <c r="C552" s="121">
        <f>'Прайс-лист'!K715</f>
        <v>370</v>
      </c>
      <c r="D552" s="122">
        <f>'Прайс-лист'!H715</f>
        <v>0</v>
      </c>
      <c r="E552" s="123">
        <f>'Прайс-лист'!I715</f>
        <v>0</v>
      </c>
      <c r="F552" s="124">
        <f>'Прайс-лист'!J715</f>
        <v>0</v>
      </c>
      <c r="G552" s="302" t="str">
        <f>IF(AND(ISBLANK('Прайс-лист'!H715),ISBLANK('Прайс-лист'!J715)),"","х")</f>
        <v/>
      </c>
    </row>
    <row r="553" spans="1:7" x14ac:dyDescent="0.3">
      <c r="A553" s="119">
        <f>'Прайс-лист'!B716</f>
        <v>97</v>
      </c>
      <c r="B553" s="120" t="str">
        <f>'Прайс-лист'!C716</f>
        <v>Паку красный М</v>
      </c>
      <c r="C553" s="121">
        <f>'Прайс-лист'!K716</f>
        <v>260</v>
      </c>
      <c r="D553" s="122">
        <f>'Прайс-лист'!H716</f>
        <v>0</v>
      </c>
      <c r="E553" s="123">
        <f>'Прайс-лист'!I716</f>
        <v>0</v>
      </c>
      <c r="F553" s="124">
        <f>'Прайс-лист'!J716</f>
        <v>0</v>
      </c>
      <c r="G553" s="302" t="str">
        <f>IF(AND(ISBLANK('Прайс-лист'!H716),ISBLANK('Прайс-лист'!J716)),"","х")</f>
        <v/>
      </c>
    </row>
    <row r="554" spans="1:7" x14ac:dyDescent="0.3">
      <c r="A554" s="119">
        <f>'Прайс-лист'!B520</f>
        <v>133</v>
      </c>
      <c r="B554" s="120" t="str">
        <f>'Прайс-лист'!C520</f>
        <v>Пангасиус (Акулий)</v>
      </c>
      <c r="C554" s="121">
        <f>'Прайс-лист'!K520</f>
        <v>170</v>
      </c>
      <c r="D554" s="122">
        <f>'Прайс-лист'!H520</f>
        <v>0</v>
      </c>
      <c r="E554" s="123">
        <f>'Прайс-лист'!I520</f>
        <v>0</v>
      </c>
      <c r="F554" s="124">
        <f>'Прайс-лист'!J520</f>
        <v>0</v>
      </c>
      <c r="G554" s="302" t="str">
        <f>IF(AND(ISBLANK('Прайс-лист'!H520),ISBLANK('Прайс-лист'!J520)),"","х")</f>
        <v/>
      </c>
    </row>
    <row r="555" spans="1:7" x14ac:dyDescent="0.3">
      <c r="A555" s="119">
        <f>'Прайс-лист'!B519</f>
        <v>2251</v>
      </c>
      <c r="B555" s="120" t="str">
        <f>'Прайс-лист'!C519</f>
        <v>Пангасиус (Акулий) L</v>
      </c>
      <c r="C555" s="121">
        <f>'Прайс-лист'!K519</f>
        <v>240</v>
      </c>
      <c r="D555" s="122">
        <f>'Прайс-лист'!H519</f>
        <v>0</v>
      </c>
      <c r="E555" s="123">
        <f>'Прайс-лист'!I519</f>
        <v>0</v>
      </c>
      <c r="F555" s="124">
        <f>'Прайс-лист'!J519</f>
        <v>0</v>
      </c>
      <c r="G555" s="302" t="str">
        <f>IF(AND(ISBLANK('Прайс-лист'!H519),ISBLANK('Прайс-лист'!J519)),"","х")</f>
        <v/>
      </c>
    </row>
    <row r="556" spans="1:7" x14ac:dyDescent="0.3">
      <c r="A556" s="119">
        <f>'Прайс-лист'!B521</f>
        <v>415</v>
      </c>
      <c r="B556" s="120" t="str">
        <f>'Прайс-лист'!C521</f>
        <v>Пангасиус альбинос (Акулий)</v>
      </c>
      <c r="C556" s="121">
        <f>'Прайс-лист'!K521</f>
        <v>190</v>
      </c>
      <c r="D556" s="122">
        <f>'Прайс-лист'!H521</f>
        <v>0</v>
      </c>
      <c r="E556" s="123">
        <f>'Прайс-лист'!I521</f>
        <v>0</v>
      </c>
      <c r="F556" s="124">
        <f>'Прайс-лист'!J521</f>
        <v>0</v>
      </c>
      <c r="G556" s="302" t="str">
        <f>IF(AND(ISBLANK('Прайс-лист'!H521),ISBLANK('Прайс-лист'!J521)),"","х")</f>
        <v/>
      </c>
    </row>
    <row r="557" spans="1:7" ht="14.25" customHeight="1" x14ac:dyDescent="0.3">
      <c r="A557" s="119">
        <f>'Прайс-лист'!B523</f>
        <v>292</v>
      </c>
      <c r="B557" s="120" t="str">
        <f>'Прайс-лист'!C523</f>
        <v>Пангасиус высокоплавничный (Акулий)</v>
      </c>
      <c r="C557" s="121">
        <f>'Прайс-лист'!K523</f>
        <v>460</v>
      </c>
      <c r="D557" s="122">
        <f>'Прайс-лист'!H523</f>
        <v>0</v>
      </c>
      <c r="E557" s="123">
        <f>'Прайс-лист'!I523</f>
        <v>0</v>
      </c>
      <c r="F557" s="124">
        <f>'Прайс-лист'!J523</f>
        <v>0</v>
      </c>
      <c r="G557" s="302" t="str">
        <f>IF(AND(ISBLANK('Прайс-лист'!H523),ISBLANK('Прайс-лист'!J523)),"","х")</f>
        <v/>
      </c>
    </row>
    <row r="558" spans="1:7" x14ac:dyDescent="0.3">
      <c r="A558" s="119">
        <f>'Прайс-лист'!B522</f>
        <v>1958</v>
      </c>
      <c r="B558" s="409" t="str">
        <f>'Прайс-лист'!C522</f>
        <v>Пангасиус высокоплавничный (Акулий) М</v>
      </c>
      <c r="C558" s="121">
        <f>'Прайс-лист'!K522</f>
        <v>330</v>
      </c>
      <c r="D558" s="122">
        <f>'Прайс-лист'!H522</f>
        <v>0</v>
      </c>
      <c r="E558" s="123">
        <f>'Прайс-лист'!I522</f>
        <v>0</v>
      </c>
      <c r="F558" s="124">
        <f>'Прайс-лист'!J522</f>
        <v>0</v>
      </c>
      <c r="G558" s="302" t="str">
        <f>IF(AND(ISBLANK('Прайс-лист'!H522),ISBLANK('Прайс-лист'!J522)),"","х")</f>
        <v/>
      </c>
    </row>
    <row r="559" spans="1:7" x14ac:dyDescent="0.3">
      <c r="A559" s="119">
        <f>'Прайс-лист'!B717</f>
        <v>247</v>
      </c>
      <c r="B559" s="120" t="str">
        <f>'Прайс-лист'!C717</f>
        <v>Пантодон Рыба-бабочка **</v>
      </c>
      <c r="C559" s="121">
        <f>'Прайс-лист'!K717</f>
        <v>980</v>
      </c>
      <c r="D559" s="122">
        <f>'Прайс-лист'!H717</f>
        <v>0</v>
      </c>
      <c r="E559" s="123">
        <f>'Прайс-лист'!I717</f>
        <v>0</v>
      </c>
      <c r="F559" s="124">
        <f>'Прайс-лист'!J717</f>
        <v>0</v>
      </c>
      <c r="G559" s="302" t="str">
        <f>IF(AND(ISBLANK('Прайс-лист'!H717),ISBLANK('Прайс-лист'!J717)),"","х")</f>
        <v/>
      </c>
    </row>
    <row r="560" spans="1:7" x14ac:dyDescent="0.3">
      <c r="A560" s="119" t="str">
        <f>'Прайс-лист'!B417</f>
        <v>.</v>
      </c>
      <c r="B560" s="404" t="str">
        <f>'Прайс-лист'!C417</f>
        <v>Петушок</v>
      </c>
      <c r="C560" s="121">
        <f>'Прайс-лист'!K417</f>
        <v>0</v>
      </c>
      <c r="D560" s="122">
        <f>'Прайс-лист'!H417</f>
        <v>0</v>
      </c>
      <c r="E560" s="123">
        <f>'Прайс-лист'!I417</f>
        <v>0</v>
      </c>
      <c r="F560" s="124" t="str">
        <f>'Прайс-лист'!J417</f>
        <v>.</v>
      </c>
      <c r="G560" s="302"/>
    </row>
    <row r="561" spans="1:7" x14ac:dyDescent="0.3">
      <c r="A561" s="119">
        <f>'Прайс-лист'!B419</f>
        <v>620</v>
      </c>
      <c r="B561" s="120" t="str">
        <f>'Прайс-лист'!C419</f>
        <v>Петушок бойцовый самец ассорти</v>
      </c>
      <c r="C561" s="121">
        <f>'Прайс-лист'!K419</f>
        <v>295</v>
      </c>
      <c r="D561" s="122">
        <f>'Прайс-лист'!H419</f>
        <v>0</v>
      </c>
      <c r="E561" s="123">
        <f>'Прайс-лист'!I419</f>
        <v>0</v>
      </c>
      <c r="F561" s="124">
        <f>'Прайс-лист'!J419</f>
        <v>0</v>
      </c>
      <c r="G561" s="302" t="str">
        <f>IF(AND(ISBLANK('Прайс-лист'!H419),ISBLANK('Прайс-лист'!J419)),"","х")</f>
        <v/>
      </c>
    </row>
    <row r="562" spans="1:7" ht="26" x14ac:dyDescent="0.3">
      <c r="A562" s="119">
        <f>'Прайс-лист'!B420</f>
        <v>531</v>
      </c>
      <c r="B562" s="120" t="str">
        <f>'Прайс-лист'!C420</f>
        <v>Петушок вуалевый самки, самцы ассорти (Москва)</v>
      </c>
      <c r="C562" s="121">
        <f>'Прайс-лист'!K420</f>
        <v>90</v>
      </c>
      <c r="D562" s="122">
        <f>'Прайс-лист'!H420</f>
        <v>0</v>
      </c>
      <c r="E562" s="123">
        <f>'Прайс-лист'!I420</f>
        <v>0</v>
      </c>
      <c r="F562" s="124">
        <f>'Прайс-лист'!J420</f>
        <v>0</v>
      </c>
      <c r="G562" s="302" t="str">
        <f>IF(AND(ISBLANK('Прайс-лист'!H420),ISBLANK('Прайс-лист'!J420)),"","х")</f>
        <v/>
      </c>
    </row>
    <row r="563" spans="1:7" x14ac:dyDescent="0.3">
      <c r="A563" s="119">
        <f>'Прайс-лист'!B421</f>
        <v>130</v>
      </c>
      <c r="B563" s="120" t="str">
        <f>'Прайс-лист'!C421</f>
        <v>Петушок вуаль ассорти (самец)</v>
      </c>
      <c r="C563" s="121">
        <f>'Прайс-лист'!K421</f>
        <v>210</v>
      </c>
      <c r="D563" s="122">
        <f>'Прайс-лист'!H421</f>
        <v>0</v>
      </c>
      <c r="E563" s="123">
        <f>'Прайс-лист'!I421</f>
        <v>0</v>
      </c>
      <c r="F563" s="124">
        <f>'Прайс-лист'!J421</f>
        <v>0</v>
      </c>
      <c r="G563" s="302" t="str">
        <f>IF(AND(ISBLANK('Прайс-лист'!H421),ISBLANK('Прайс-лист'!J421)),"","х")</f>
        <v/>
      </c>
    </row>
    <row r="564" spans="1:7" x14ac:dyDescent="0.3">
      <c r="A564" s="119">
        <f>'Прайс-лист'!B422</f>
        <v>627</v>
      </c>
      <c r="B564" s="120" t="str">
        <f>'Прайс-лист'!C422</f>
        <v>Петушок вуаль зелёный (самец)</v>
      </c>
      <c r="C564" s="121">
        <f>'Прайс-лист'!K422</f>
        <v>210</v>
      </c>
      <c r="D564" s="122">
        <f>'Прайс-лист'!H422</f>
        <v>0</v>
      </c>
      <c r="E564" s="123">
        <f>'Прайс-лист'!I422</f>
        <v>0</v>
      </c>
      <c r="F564" s="124">
        <f>'Прайс-лист'!J422</f>
        <v>0</v>
      </c>
      <c r="G564" s="302" t="str">
        <f>IF(AND(ISBLANK('Прайс-лист'!H422),ISBLANK('Прайс-лист'!J422)),"","х")</f>
        <v/>
      </c>
    </row>
    <row r="565" spans="1:7" x14ac:dyDescent="0.3">
      <c r="A565" s="119">
        <f>'Прайс-лист'!B423</f>
        <v>625</v>
      </c>
      <c r="B565" s="120" t="str">
        <f>'Прайс-лист'!C423</f>
        <v>Петушок вуаль красный (самец)</v>
      </c>
      <c r="C565" s="121">
        <f>'Прайс-лист'!K423</f>
        <v>210</v>
      </c>
      <c r="D565" s="122">
        <f>'Прайс-лист'!H423</f>
        <v>0</v>
      </c>
      <c r="E565" s="123">
        <f>'Прайс-лист'!I423</f>
        <v>0</v>
      </c>
      <c r="F565" s="124">
        <f>'Прайс-лист'!J423</f>
        <v>0</v>
      </c>
      <c r="G565" s="302" t="str">
        <f>IF(AND(ISBLANK('Прайс-лист'!H423),ISBLANK('Прайс-лист'!J423)),"","х")</f>
        <v/>
      </c>
    </row>
    <row r="566" spans="1:7" x14ac:dyDescent="0.3">
      <c r="A566" s="119">
        <f>'Прайс-лист'!B424</f>
        <v>626</v>
      </c>
      <c r="B566" s="120" t="str">
        <f>'Прайс-лист'!C424</f>
        <v>Петушок вуаль синий (самец)</v>
      </c>
      <c r="C566" s="121">
        <f>'Прайс-лист'!K424</f>
        <v>210</v>
      </c>
      <c r="D566" s="122">
        <f>'Прайс-лист'!H424</f>
        <v>0</v>
      </c>
      <c r="E566" s="123">
        <f>'Прайс-лист'!I424</f>
        <v>0</v>
      </c>
      <c r="F566" s="124">
        <f>'Прайс-лист'!J424</f>
        <v>0</v>
      </c>
      <c r="G566" s="302" t="str">
        <f>IF(AND(ISBLANK('Прайс-лист'!H424),ISBLANK('Прайс-лист'!J424)),"","х")</f>
        <v/>
      </c>
    </row>
    <row r="567" spans="1:7" x14ac:dyDescent="0.3">
      <c r="A567" s="119">
        <f>'Прайс-лист'!B425</f>
        <v>619</v>
      </c>
      <c r="B567" s="408" t="str">
        <f>'Прайс-лист'!C425</f>
        <v>Петушок двойной хвост ассорти (самец)</v>
      </c>
      <c r="C567" s="121">
        <f>'Прайс-лист'!K425</f>
        <v>360</v>
      </c>
      <c r="D567" s="122">
        <f>'Прайс-лист'!H425</f>
        <v>0</v>
      </c>
      <c r="E567" s="123">
        <f>'Прайс-лист'!I425</f>
        <v>0</v>
      </c>
      <c r="F567" s="124">
        <f>'Прайс-лист'!J425</f>
        <v>0</v>
      </c>
      <c r="G567" s="302" t="str">
        <f>IF(AND(ISBLANK('Прайс-лист'!H425),ISBLANK('Прайс-лист'!J425)),"","х")</f>
        <v/>
      </c>
    </row>
    <row r="568" spans="1:7" x14ac:dyDescent="0.3">
      <c r="A568" s="119">
        <f>'Прайс-лист'!B426</f>
        <v>2204</v>
      </c>
      <c r="B568" s="408" t="str">
        <f>'Прайс-лист'!C426</f>
        <v>Петушок двойной хвост ассорти (самка) **</v>
      </c>
      <c r="C568" s="121">
        <f>'Прайс-лист'!K426</f>
        <v>240</v>
      </c>
      <c r="D568" s="122">
        <f>'Прайс-лист'!H426</f>
        <v>0</v>
      </c>
      <c r="E568" s="123">
        <f>'Прайс-лист'!I426</f>
        <v>0</v>
      </c>
      <c r="F568" s="124">
        <f>'Прайс-лист'!J426</f>
        <v>0</v>
      </c>
      <c r="G568" s="302" t="str">
        <f>IF(AND(ISBLANK('Прайс-лист'!H426),ISBLANK('Прайс-лист'!J426)),"","х")</f>
        <v/>
      </c>
    </row>
    <row r="569" spans="1:7" x14ac:dyDescent="0.3">
      <c r="A569" s="119">
        <f>'Прайс-лист'!B427</f>
        <v>628</v>
      </c>
      <c r="B569" s="408" t="str">
        <f>'Прайс-лист'!C427</f>
        <v>Петушок Коронохвостый ассорти (самец)</v>
      </c>
      <c r="C569" s="121">
        <f>'Прайс-лист'!K427</f>
        <v>210</v>
      </c>
      <c r="D569" s="122">
        <f>'Прайс-лист'!H427</f>
        <v>0</v>
      </c>
      <c r="E569" s="123">
        <f>'Прайс-лист'!I427</f>
        <v>0</v>
      </c>
      <c r="F569" s="124">
        <f>'Прайс-лист'!J427</f>
        <v>0</v>
      </c>
      <c r="G569" s="302" t="str">
        <f>IF(AND(ISBLANK('Прайс-лист'!H427),ISBLANK('Прайс-лист'!J427)),"","х")</f>
        <v/>
      </c>
    </row>
    <row r="570" spans="1:7" x14ac:dyDescent="0.3">
      <c r="A570" s="119">
        <f>'Прайс-лист'!B428</f>
        <v>2236</v>
      </c>
      <c r="B570" s="408" t="str">
        <f>'Прайс-лист'!C428</f>
        <v>Петушок Коронохвостый ассорти (самка) **</v>
      </c>
      <c r="C570" s="121">
        <f>'Прайс-лист'!K428</f>
        <v>180</v>
      </c>
      <c r="D570" s="122">
        <f>'Прайс-лист'!H428</f>
        <v>0</v>
      </c>
      <c r="E570" s="123">
        <f>'Прайс-лист'!I428</f>
        <v>0</v>
      </c>
      <c r="F570" s="124">
        <f>'Прайс-лист'!J428</f>
        <v>0</v>
      </c>
      <c r="G570" s="302" t="str">
        <f>IF(AND(ISBLANK('Прайс-лист'!H428),ISBLANK('Прайс-лист'!J428)),"","х")</f>
        <v/>
      </c>
    </row>
    <row r="571" spans="1:7" x14ac:dyDescent="0.3">
      <c r="A571" s="119">
        <f>'Прайс-лист'!B429</f>
        <v>2122</v>
      </c>
      <c r="B571" s="408" t="str">
        <f>'Прайс-лист'!C429</f>
        <v>Петушок плакат Дракон ассорти (самец)</v>
      </c>
      <c r="C571" s="121">
        <f>'Прайс-лист'!K429</f>
        <v>560</v>
      </c>
      <c r="D571" s="122">
        <f>'Прайс-лист'!H429</f>
        <v>0</v>
      </c>
      <c r="E571" s="123">
        <f>'Прайс-лист'!I429</f>
        <v>0</v>
      </c>
      <c r="F571" s="124">
        <f>'Прайс-лист'!J429</f>
        <v>0</v>
      </c>
      <c r="G571" s="302" t="str">
        <f>IF(AND(ISBLANK('Прайс-лист'!H429),ISBLANK('Прайс-лист'!J429)),"","х")</f>
        <v/>
      </c>
    </row>
    <row r="572" spans="1:7" x14ac:dyDescent="0.3">
      <c r="A572" s="119">
        <f>'Прайс-лист'!B418</f>
        <v>87</v>
      </c>
      <c r="B572" s="120" t="str">
        <f>'Прайс-лист'!C418</f>
        <v>Петушок самка ассорти **</v>
      </c>
      <c r="C572" s="121">
        <f>'Прайс-лист'!K418</f>
        <v>180</v>
      </c>
      <c r="D572" s="122">
        <f>'Прайс-лист'!H418</f>
        <v>0</v>
      </c>
      <c r="E572" s="123">
        <f>'Прайс-лист'!I418</f>
        <v>0</v>
      </c>
      <c r="F572" s="124">
        <f>'Прайс-лист'!J418</f>
        <v>0</v>
      </c>
      <c r="G572" s="302" t="str">
        <f>IF(AND(ISBLANK('Прайс-лист'!H418),ISBLANK('Прайс-лист'!J418)),"","х")</f>
        <v/>
      </c>
    </row>
    <row r="573" spans="1:7" x14ac:dyDescent="0.3">
      <c r="A573" s="119">
        <f>'Прайс-лист'!B430</f>
        <v>834</v>
      </c>
      <c r="B573" s="120" t="str">
        <f>'Прайс-лист'!C430</f>
        <v>Петушок слоноухий ассорти (самец)</v>
      </c>
      <c r="C573" s="121">
        <f>'Прайс-лист'!K430</f>
        <v>480</v>
      </c>
      <c r="D573" s="122">
        <f>'Прайс-лист'!H430</f>
        <v>0</v>
      </c>
      <c r="E573" s="123">
        <f>'Прайс-лист'!I430</f>
        <v>0</v>
      </c>
      <c r="F573" s="124">
        <f>'Прайс-лист'!J430</f>
        <v>0</v>
      </c>
      <c r="G573" s="302" t="str">
        <f>IF(AND(ISBLANK('Прайс-лист'!H430),ISBLANK('Прайс-лист'!J430)),"","х")</f>
        <v/>
      </c>
    </row>
    <row r="574" spans="1:7" x14ac:dyDescent="0.3">
      <c r="A574" s="119">
        <f>'Прайс-лист'!B431</f>
        <v>621</v>
      </c>
      <c r="B574" s="120" t="str">
        <f>'Прайс-лист'!C431</f>
        <v>Петушок супердельта ассорти (самец)</v>
      </c>
      <c r="C574" s="121">
        <f>'Прайс-лист'!K431</f>
        <v>320</v>
      </c>
      <c r="D574" s="122">
        <f>'Прайс-лист'!H431</f>
        <v>0</v>
      </c>
      <c r="E574" s="123">
        <f>'Прайс-лист'!I431</f>
        <v>0</v>
      </c>
      <c r="F574" s="124">
        <f>'Прайс-лист'!J431</f>
        <v>0</v>
      </c>
      <c r="G574" s="302" t="str">
        <f>IF(AND(ISBLANK('Прайс-лист'!H431),ISBLANK('Прайс-лист'!J431)),"","х")</f>
        <v/>
      </c>
    </row>
    <row r="575" spans="1:7" x14ac:dyDescent="0.3">
      <c r="A575" s="119">
        <f>'Прайс-лист'!B435</f>
        <v>2237</v>
      </c>
      <c r="B575" s="408" t="str">
        <f>'Прайс-лист'!C435</f>
        <v>Петушок супердельта ассорти (самка) **</v>
      </c>
      <c r="C575" s="121">
        <f>'Прайс-лист'!K435</f>
        <v>220</v>
      </c>
      <c r="D575" s="122">
        <f>'Прайс-лист'!H435</f>
        <v>0</v>
      </c>
      <c r="E575" s="123">
        <f>'Прайс-лист'!I435</f>
        <v>0</v>
      </c>
      <c r="F575" s="124">
        <f>'Прайс-лист'!J435</f>
        <v>0</v>
      </c>
      <c r="G575" s="302" t="str">
        <f>IF(AND(ISBLANK('Прайс-лист'!H435),ISBLANK('Прайс-лист'!J435)),"","х")</f>
        <v/>
      </c>
    </row>
    <row r="576" spans="1:7" x14ac:dyDescent="0.3">
      <c r="A576" s="119">
        <f>'Прайс-лист'!B433</f>
        <v>2104</v>
      </c>
      <c r="B576" s="408" t="str">
        <f>'Прайс-лист'!C433</f>
        <v>Петушок супердельта зелёный (самец)</v>
      </c>
      <c r="C576" s="121">
        <f>'Прайс-лист'!K433</f>
        <v>320</v>
      </c>
      <c r="D576" s="122">
        <f>'Прайс-лист'!H433</f>
        <v>0</v>
      </c>
      <c r="E576" s="123">
        <f>'Прайс-лист'!I433</f>
        <v>0</v>
      </c>
      <c r="F576" s="124">
        <f>'Прайс-лист'!J433</f>
        <v>0</v>
      </c>
      <c r="G576" s="302" t="str">
        <f>IF(AND(ISBLANK('Прайс-лист'!H433),ISBLANK('Прайс-лист'!J433)),"","х")</f>
        <v/>
      </c>
    </row>
    <row r="577" spans="1:7" x14ac:dyDescent="0.3">
      <c r="A577" s="119">
        <f>'Прайс-лист'!B432</f>
        <v>2102</v>
      </c>
      <c r="B577" s="408" t="str">
        <f>'Прайс-лист'!C432</f>
        <v>Петушок супердельта красный (самец)</v>
      </c>
      <c r="C577" s="121">
        <f>'Прайс-лист'!K432</f>
        <v>320</v>
      </c>
      <c r="D577" s="122">
        <f>'Прайс-лист'!H432</f>
        <v>0</v>
      </c>
      <c r="E577" s="123">
        <f>'Прайс-лист'!I432</f>
        <v>0</v>
      </c>
      <c r="F577" s="124">
        <f>'Прайс-лист'!J432</f>
        <v>0</v>
      </c>
      <c r="G577" s="302" t="str">
        <f>IF(AND(ISBLANK('Прайс-лист'!H432),ISBLANK('Прайс-лист'!J432)),"","х")</f>
        <v/>
      </c>
    </row>
    <row r="578" spans="1:7" x14ac:dyDescent="0.3">
      <c r="A578" s="119">
        <f>'Прайс-лист'!B434</f>
        <v>2103</v>
      </c>
      <c r="B578" s="120" t="str">
        <f>'Прайс-лист'!C434</f>
        <v>Петушок супердельта синий (самец)</v>
      </c>
      <c r="C578" s="121">
        <f>'Прайс-лист'!K434</f>
        <v>320</v>
      </c>
      <c r="D578" s="122">
        <f>'Прайс-лист'!H434</f>
        <v>0</v>
      </c>
      <c r="E578" s="123">
        <f>'Прайс-лист'!I434</f>
        <v>0</v>
      </c>
      <c r="F578" s="124">
        <f>'Прайс-лист'!J434</f>
        <v>0</v>
      </c>
      <c r="G578" s="302" t="str">
        <f>IF(AND(ISBLANK('Прайс-лист'!H434),ISBLANK('Прайс-лист'!J434)),"","х")</f>
        <v/>
      </c>
    </row>
    <row r="579" spans="1:7" ht="26" x14ac:dyDescent="0.3">
      <c r="A579" s="119">
        <f>'Прайс-лист'!B436</f>
        <v>2072</v>
      </c>
      <c r="B579" s="120" t="str">
        <f>'Прайс-лист'!C436</f>
        <v>Петушок супердельта слоноухий ассорти (самец)</v>
      </c>
      <c r="C579" s="121">
        <f>'Прайс-лист'!K436</f>
        <v>830</v>
      </c>
      <c r="D579" s="122">
        <f>'Прайс-лист'!H436</f>
        <v>0</v>
      </c>
      <c r="E579" s="123">
        <f>'Прайс-лист'!I436</f>
        <v>0</v>
      </c>
      <c r="F579" s="124">
        <f>'Прайс-лист'!J436</f>
        <v>0</v>
      </c>
      <c r="G579" s="302" t="str">
        <f>IF(AND(ISBLANK('Прайс-лист'!H436),ISBLANK('Прайс-лист'!J436)),"","х")</f>
        <v/>
      </c>
    </row>
    <row r="580" spans="1:7" x14ac:dyDescent="0.3">
      <c r="A580" s="119">
        <f>'Прайс-лист'!B437</f>
        <v>835</v>
      </c>
      <c r="B580" s="120" t="str">
        <f>'Прайс-лист'!C437</f>
        <v>Петушок Халф мун ассорти (самец)</v>
      </c>
      <c r="C580" s="121">
        <f>'Прайс-лист'!K437</f>
        <v>960</v>
      </c>
      <c r="D580" s="122">
        <f>'Прайс-лист'!H437</f>
        <v>0</v>
      </c>
      <c r="E580" s="123">
        <f>'Прайс-лист'!I437</f>
        <v>0</v>
      </c>
      <c r="F580" s="124">
        <f>'Прайс-лист'!J437</f>
        <v>0</v>
      </c>
      <c r="G580" s="302" t="str">
        <f>IF(AND(ISBLANK('Прайс-лист'!H437),ISBLANK('Прайс-лист'!J437)),"","х")</f>
        <v/>
      </c>
    </row>
    <row r="581" spans="1:7" x14ac:dyDescent="0.3">
      <c r="A581" s="119" t="str">
        <f>'Прайс-лист'!B185</f>
        <v>.</v>
      </c>
      <c r="B581" s="120" t="str">
        <f>'Прайс-лист'!C185</f>
        <v>Пецилиевые (живородящие)</v>
      </c>
      <c r="C581" s="121">
        <f>'Прайс-лист'!K185</f>
        <v>0</v>
      </c>
      <c r="D581" s="122">
        <f>'Прайс-лист'!H185</f>
        <v>0</v>
      </c>
      <c r="E581" s="123">
        <f>'Прайс-лист'!I185</f>
        <v>0</v>
      </c>
      <c r="F581" s="124" t="str">
        <f>'Прайс-лист'!J185</f>
        <v>.</v>
      </c>
      <c r="G581" s="302"/>
    </row>
    <row r="582" spans="1:7" x14ac:dyDescent="0.3">
      <c r="A582" s="119" t="str">
        <f>'Прайс-лист'!B372</f>
        <v>.</v>
      </c>
      <c r="B582" s="404" t="str">
        <f>'Прайс-лист'!C372</f>
        <v>Пецилия</v>
      </c>
      <c r="C582" s="121">
        <f>'Прайс-лист'!K372</f>
        <v>0</v>
      </c>
      <c r="D582" s="122">
        <f>'Прайс-лист'!H372</f>
        <v>0</v>
      </c>
      <c r="E582" s="123">
        <f>'Прайс-лист'!I372</f>
        <v>0</v>
      </c>
      <c r="F582" s="124" t="str">
        <f>'Прайс-лист'!J372</f>
        <v>.</v>
      </c>
      <c r="G582" s="302"/>
    </row>
    <row r="583" spans="1:7" x14ac:dyDescent="0.3">
      <c r="A583" s="119">
        <f>'Прайс-лист'!B373</f>
        <v>65</v>
      </c>
      <c r="B583" s="120" t="str">
        <f>'Прайс-лист'!C373</f>
        <v>Пецилия ассорти</v>
      </c>
      <c r="C583" s="121">
        <f>'Прайс-лист'!K373</f>
        <v>120</v>
      </c>
      <c r="D583" s="122">
        <f>'Прайс-лист'!H373</f>
        <v>0</v>
      </c>
      <c r="E583" s="123">
        <f>'Прайс-лист'!I373</f>
        <v>0</v>
      </c>
      <c r="F583" s="124">
        <f>'Прайс-лист'!J373</f>
        <v>0</v>
      </c>
      <c r="G583" s="302" t="str">
        <f>IF(AND(ISBLANK('Прайс-лист'!H373),ISBLANK('Прайс-лист'!J373)),"","х")</f>
        <v/>
      </c>
    </row>
    <row r="584" spans="1:7" x14ac:dyDescent="0.3">
      <c r="A584" s="119">
        <f>'Прайс-лист'!B374</f>
        <v>1963</v>
      </c>
      <c r="B584" s="120" t="str">
        <f>'Прайс-лист'!C374</f>
        <v>Пецилия ассорти (Москва)</v>
      </c>
      <c r="C584" s="121">
        <f>'Прайс-лист'!K374</f>
        <v>90</v>
      </c>
      <c r="D584" s="122">
        <f>'Прайс-лист'!H374</f>
        <v>0</v>
      </c>
      <c r="E584" s="123">
        <f>'Прайс-лист'!I374</f>
        <v>0</v>
      </c>
      <c r="F584" s="124">
        <f>'Прайс-лист'!J374</f>
        <v>0</v>
      </c>
      <c r="G584" s="302" t="str">
        <f>IF(AND(ISBLANK('Прайс-лист'!H374),ISBLANK('Прайс-лист'!J374)),"","х")</f>
        <v/>
      </c>
    </row>
    <row r="585" spans="1:7" x14ac:dyDescent="0.3">
      <c r="A585" s="119">
        <f>'Прайс-лист'!B388</f>
        <v>66</v>
      </c>
      <c r="B585" s="120" t="str">
        <f>'Прайс-лист'!C388</f>
        <v>Пецилия баллон ассорти</v>
      </c>
      <c r="C585" s="121">
        <f>'Прайс-лист'!K388</f>
        <v>180</v>
      </c>
      <c r="D585" s="122">
        <f>'Прайс-лист'!H388</f>
        <v>0</v>
      </c>
      <c r="E585" s="123">
        <f>'Прайс-лист'!I388</f>
        <v>0</v>
      </c>
      <c r="F585" s="124">
        <f>'Прайс-лист'!J388</f>
        <v>0</v>
      </c>
      <c r="G585" s="302" t="str">
        <f>IF(AND(ISBLANK('Прайс-лист'!H388),ISBLANK('Прайс-лист'!J388)),"","х")</f>
        <v/>
      </c>
    </row>
    <row r="586" spans="1:7" x14ac:dyDescent="0.3">
      <c r="A586" s="119">
        <f>'Прайс-лист'!B389</f>
        <v>538</v>
      </c>
      <c r="B586" s="120" t="str">
        <f>'Прайс-лист'!C389</f>
        <v>Пецилия высокоплавничная ассорти</v>
      </c>
      <c r="C586" s="121">
        <f>'Прайс-лист'!K389</f>
        <v>160</v>
      </c>
      <c r="D586" s="122">
        <f>'Прайс-лист'!H389</f>
        <v>0</v>
      </c>
      <c r="E586" s="123">
        <f>'Прайс-лист'!I389</f>
        <v>0</v>
      </c>
      <c r="F586" s="124">
        <f>'Прайс-лист'!J389</f>
        <v>0</v>
      </c>
      <c r="G586" s="302" t="str">
        <f>IF(AND(ISBLANK('Прайс-лист'!H389),ISBLANK('Прайс-лист'!J389)),"","х")</f>
        <v/>
      </c>
    </row>
    <row r="587" spans="1:7" x14ac:dyDescent="0.3">
      <c r="A587" s="119">
        <f>'Прайс-лист'!B375</f>
        <v>2259</v>
      </c>
      <c r="B587" s="120" t="str">
        <f>'Прайс-лист'!C375</f>
        <v>Пецилия голубая (Москва)</v>
      </c>
      <c r="C587" s="121">
        <f>'Прайс-лист'!K375</f>
        <v>90</v>
      </c>
      <c r="D587" s="122">
        <f>'Прайс-лист'!H375</f>
        <v>0</v>
      </c>
      <c r="E587" s="123">
        <f>'Прайс-лист'!I375</f>
        <v>0</v>
      </c>
      <c r="F587" s="124">
        <f>'Прайс-лист'!J375</f>
        <v>0</v>
      </c>
      <c r="G587" s="302" t="str">
        <f>IF(AND(ISBLANK('Прайс-лист'!H375),ISBLANK('Прайс-лист'!J375)),"","х")</f>
        <v/>
      </c>
    </row>
    <row r="588" spans="1:7" x14ac:dyDescent="0.3">
      <c r="A588" s="119">
        <f>'Прайс-лист'!B376</f>
        <v>1882</v>
      </c>
      <c r="B588" s="120" t="str">
        <f>'Прайс-лист'!C376</f>
        <v>Пецилия Голубой коралл</v>
      </c>
      <c r="C588" s="121">
        <f>'Прайс-лист'!K376</f>
        <v>120</v>
      </c>
      <c r="D588" s="122">
        <f>'Прайс-лист'!H376</f>
        <v>0</v>
      </c>
      <c r="E588" s="123">
        <f>'Прайс-лист'!I376</f>
        <v>0</v>
      </c>
      <c r="F588" s="124">
        <f>'Прайс-лист'!J376</f>
        <v>0</v>
      </c>
      <c r="G588" s="302" t="str">
        <f>IF(AND(ISBLANK('Прайс-лист'!H376),ISBLANK('Прайс-лист'!J376)),"","х")</f>
        <v/>
      </c>
    </row>
    <row r="589" spans="1:7" x14ac:dyDescent="0.3">
      <c r="A589" s="119">
        <f>'Прайс-лист'!B377</f>
        <v>1916</v>
      </c>
      <c r="B589" s="120" t="str">
        <f>'Прайс-лист'!C377</f>
        <v>Пецилия двухлинейная</v>
      </c>
      <c r="C589" s="121">
        <f>'Прайс-лист'!K377</f>
        <v>120</v>
      </c>
      <c r="D589" s="122">
        <f>'Прайс-лист'!H377</f>
        <v>0</v>
      </c>
      <c r="E589" s="123">
        <f>'Прайс-лист'!I377</f>
        <v>0</v>
      </c>
      <c r="F589" s="124">
        <f>'Прайс-лист'!J377</f>
        <v>0</v>
      </c>
      <c r="G589" s="302" t="str">
        <f>IF(AND(ISBLANK('Прайс-лист'!H377),ISBLANK('Прайс-лист'!J377)),"","х")</f>
        <v/>
      </c>
    </row>
    <row r="590" spans="1:7" x14ac:dyDescent="0.3">
      <c r="A590" s="119">
        <f>'Прайс-лист'!B378</f>
        <v>2270</v>
      </c>
      <c r="B590" s="120" t="str">
        <f>'Прайс-лист'!C378</f>
        <v>Пецилия двухлинейная (Москва)</v>
      </c>
      <c r="C590" s="121">
        <f>'Прайс-лист'!K378</f>
        <v>90</v>
      </c>
      <c r="D590" s="122">
        <f>'Прайс-лист'!H378</f>
        <v>0</v>
      </c>
      <c r="E590" s="123">
        <f>'Прайс-лист'!I378</f>
        <v>0</v>
      </c>
      <c r="F590" s="124">
        <f>'Прайс-лист'!J378</f>
        <v>0</v>
      </c>
      <c r="G590" s="302" t="str">
        <f>IF(AND(ISBLANK('Прайс-лист'!H378),ISBLANK('Прайс-лист'!J378)),"","х")</f>
        <v/>
      </c>
    </row>
    <row r="591" spans="1:7" x14ac:dyDescent="0.3">
      <c r="A591" s="119">
        <f>'Прайс-лист'!B379</f>
        <v>549</v>
      </c>
      <c r="B591" s="120" t="str">
        <f>'Прайс-лист'!C379</f>
        <v>Пецилия красная чернохвостая</v>
      </c>
      <c r="C591" s="121">
        <f>'Прайс-лист'!K379</f>
        <v>120</v>
      </c>
      <c r="D591" s="122">
        <f>'Прайс-лист'!H379</f>
        <v>0</v>
      </c>
      <c r="E591" s="123">
        <f>'Прайс-лист'!I379</f>
        <v>0</v>
      </c>
      <c r="F591" s="124">
        <f>'Прайс-лист'!J379</f>
        <v>0</v>
      </c>
      <c r="G591" s="302" t="str">
        <f>IF(AND(ISBLANK('Прайс-лист'!H379),ISBLANK('Прайс-лист'!J379)),"","х")</f>
        <v/>
      </c>
    </row>
    <row r="592" spans="1:7" x14ac:dyDescent="0.3">
      <c r="A592" s="119">
        <f>'Прайс-лист'!B380</f>
        <v>1980</v>
      </c>
      <c r="B592" s="408" t="str">
        <f>'Прайс-лист'!C380</f>
        <v>Пецилия красная чернохвостая (Москва)</v>
      </c>
      <c r="C592" s="121">
        <f>'Прайс-лист'!K380</f>
        <v>90</v>
      </c>
      <c r="D592" s="122">
        <f>'Прайс-лист'!H380</f>
        <v>0</v>
      </c>
      <c r="E592" s="123">
        <f>'Прайс-лист'!I380</f>
        <v>0</v>
      </c>
      <c r="F592" s="124">
        <f>'Прайс-лист'!J380</f>
        <v>0</v>
      </c>
      <c r="G592" s="302" t="str">
        <f>IF(AND(ISBLANK('Прайс-лист'!H380),ISBLANK('Прайс-лист'!J380)),"","х")</f>
        <v/>
      </c>
    </row>
    <row r="593" spans="1:7" x14ac:dyDescent="0.3">
      <c r="A593" s="119">
        <f>'Прайс-лист'!B381</f>
        <v>697</v>
      </c>
      <c r="B593" s="120" t="str">
        <f>'Прайс-лист'!C381</f>
        <v>Пецилия Красный коралл</v>
      </c>
      <c r="C593" s="121">
        <f>'Прайс-лист'!K381</f>
        <v>120</v>
      </c>
      <c r="D593" s="122">
        <f>'Прайс-лист'!H381</f>
        <v>0</v>
      </c>
      <c r="E593" s="123">
        <f>'Прайс-лист'!I381</f>
        <v>0</v>
      </c>
      <c r="F593" s="124">
        <f>'Прайс-лист'!J381</f>
        <v>0</v>
      </c>
      <c r="G593" s="302" t="str">
        <f>IF(AND(ISBLANK('Прайс-лист'!H381),ISBLANK('Прайс-лист'!J381)),"","х")</f>
        <v/>
      </c>
    </row>
    <row r="594" spans="1:7" x14ac:dyDescent="0.3">
      <c r="A594" s="119">
        <f>'Прайс-лист'!B382</f>
        <v>889</v>
      </c>
      <c r="B594" s="120" t="str">
        <f>'Прайс-лист'!C382</f>
        <v>Пецилия Микки Маус</v>
      </c>
      <c r="C594" s="121">
        <f>'Прайс-лист'!K382</f>
        <v>120</v>
      </c>
      <c r="D594" s="122">
        <f>'Прайс-лист'!H382</f>
        <v>0</v>
      </c>
      <c r="E594" s="123">
        <f>'Прайс-лист'!I382</f>
        <v>0</v>
      </c>
      <c r="F594" s="124">
        <f>'Прайс-лист'!J382</f>
        <v>0</v>
      </c>
      <c r="G594" s="302" t="str">
        <f>IF(AND(ISBLANK('Прайс-лист'!H382),ISBLANK('Прайс-лист'!J382)),"","х")</f>
        <v/>
      </c>
    </row>
    <row r="595" spans="1:7" x14ac:dyDescent="0.3">
      <c r="A595" s="119">
        <f>'Прайс-лист'!B383</f>
        <v>793</v>
      </c>
      <c r="B595" s="120" t="str">
        <f>'Прайс-лист'!C383</f>
        <v>Пецилия Микки-Маус (Москва)</v>
      </c>
      <c r="C595" s="121">
        <f>'Прайс-лист'!K383</f>
        <v>90</v>
      </c>
      <c r="D595" s="122">
        <f>'Прайс-лист'!H383</f>
        <v>0</v>
      </c>
      <c r="E595" s="123">
        <f>'Прайс-лист'!I383</f>
        <v>0</v>
      </c>
      <c r="F595" s="124">
        <f>'Прайс-лист'!J383</f>
        <v>0</v>
      </c>
      <c r="G595" s="302" t="str">
        <f>IF(AND(ISBLANK('Прайс-лист'!H383),ISBLANK('Прайс-лист'!J383)),"","х")</f>
        <v/>
      </c>
    </row>
    <row r="596" spans="1:7" x14ac:dyDescent="0.3">
      <c r="A596" s="119">
        <f>'Прайс-лист'!B384</f>
        <v>890</v>
      </c>
      <c r="B596" s="120" t="str">
        <f>'Прайс-лист'!C384</f>
        <v>Пецилия Редиска (Москва)</v>
      </c>
      <c r="C596" s="121">
        <f>'Прайс-лист'!K384</f>
        <v>90</v>
      </c>
      <c r="D596" s="122">
        <f>'Прайс-лист'!H384</f>
        <v>0</v>
      </c>
      <c r="E596" s="123">
        <f>'Прайс-лист'!I384</f>
        <v>0</v>
      </c>
      <c r="F596" s="124">
        <f>'Прайс-лист'!J384</f>
        <v>0</v>
      </c>
      <c r="G596" s="302" t="str">
        <f>IF(AND(ISBLANK('Прайс-лист'!H384),ISBLANK('Прайс-лист'!J384)),"","х")</f>
        <v/>
      </c>
    </row>
    <row r="597" spans="1:7" x14ac:dyDescent="0.3">
      <c r="A597" s="119">
        <f>'Прайс-лист'!B385</f>
        <v>547</v>
      </c>
      <c r="B597" s="120" t="str">
        <f>'Прайс-лист'!C385</f>
        <v>Пецилия сансет</v>
      </c>
      <c r="C597" s="121">
        <f>'Прайс-лист'!K385</f>
        <v>120</v>
      </c>
      <c r="D597" s="122">
        <f>'Прайс-лист'!H385</f>
        <v>0</v>
      </c>
      <c r="E597" s="123">
        <f>'Прайс-лист'!I385</f>
        <v>0</v>
      </c>
      <c r="F597" s="124">
        <f>'Прайс-лист'!J385</f>
        <v>0</v>
      </c>
      <c r="G597" s="302" t="str">
        <f>IF(AND(ISBLANK('Прайс-лист'!H385),ISBLANK('Прайс-лист'!J385)),"","х")</f>
        <v/>
      </c>
    </row>
    <row r="598" spans="1:7" x14ac:dyDescent="0.3">
      <c r="A598" s="119">
        <f>'Прайс-лист'!B386</f>
        <v>521</v>
      </c>
      <c r="B598" s="120" t="str">
        <f>'Прайс-лист'!C386</f>
        <v>Пецилия трёхцветная</v>
      </c>
      <c r="C598" s="121">
        <f>'Прайс-лист'!K386</f>
        <v>120</v>
      </c>
      <c r="D598" s="122">
        <f>'Прайс-лист'!H386</f>
        <v>0</v>
      </c>
      <c r="E598" s="123">
        <f>'Прайс-лист'!I386</f>
        <v>0</v>
      </c>
      <c r="F598" s="124">
        <f>'Прайс-лист'!J386</f>
        <v>0</v>
      </c>
      <c r="G598" s="302" t="str">
        <f>IF(AND(ISBLANK('Прайс-лист'!H386),ISBLANK('Прайс-лист'!J386)),"","х")</f>
        <v/>
      </c>
    </row>
    <row r="599" spans="1:7" x14ac:dyDescent="0.3">
      <c r="A599" s="119">
        <f>'Прайс-лист'!B387</f>
        <v>2233</v>
      </c>
      <c r="B599" s="120" t="str">
        <f>'Прайс-лист'!C387</f>
        <v>Пецилия трёхцветная (Москва)</v>
      </c>
      <c r="C599" s="121">
        <f>'Прайс-лист'!K387</f>
        <v>90</v>
      </c>
      <c r="D599" s="122">
        <f>'Прайс-лист'!H387</f>
        <v>0</v>
      </c>
      <c r="E599" s="123">
        <f>'Прайс-лист'!I387</f>
        <v>0</v>
      </c>
      <c r="F599" s="124">
        <f>'Прайс-лист'!J387</f>
        <v>0</v>
      </c>
      <c r="G599" s="302" t="str">
        <f>IF(AND(ISBLANK('Прайс-лист'!H387),ISBLANK('Прайс-лист'!J387)),"","х")</f>
        <v/>
      </c>
    </row>
    <row r="600" spans="1:7" x14ac:dyDescent="0.3">
      <c r="A600" s="119">
        <f>'Прайс-лист'!B524</f>
        <v>179</v>
      </c>
      <c r="B600" s="120" t="str">
        <f>'Прайс-лист'!C524</f>
        <v>Платидорас полосатый</v>
      </c>
      <c r="C600" s="121">
        <f>'Прайс-лист'!K524</f>
        <v>130</v>
      </c>
      <c r="D600" s="122">
        <f>'Прайс-лист'!H524</f>
        <v>0</v>
      </c>
      <c r="E600" s="123">
        <f>'Прайс-лист'!I524</f>
        <v>0</v>
      </c>
      <c r="F600" s="124">
        <f>'Прайс-лист'!J524</f>
        <v>0</v>
      </c>
      <c r="G600" s="302" t="str">
        <f>IF(AND(ISBLANK('Прайс-лист'!H524),ISBLANK('Прайс-лист'!J524)),"","х")</f>
        <v/>
      </c>
    </row>
    <row r="601" spans="1:7" x14ac:dyDescent="0.3">
      <c r="A601" s="119">
        <f>'Прайс-лист'!B525</f>
        <v>105</v>
      </c>
      <c r="B601" s="120" t="str">
        <f>'Прайс-лист'!C525</f>
        <v>Плекостомус</v>
      </c>
      <c r="C601" s="121">
        <f>'Прайс-лист'!K525</f>
        <v>190</v>
      </c>
      <c r="D601" s="122">
        <f>'Прайс-лист'!H525</f>
        <v>0</v>
      </c>
      <c r="E601" s="123">
        <f>'Прайс-лист'!I525</f>
        <v>0</v>
      </c>
      <c r="F601" s="124">
        <f>'Прайс-лист'!J525</f>
        <v>0</v>
      </c>
      <c r="G601" s="302" t="str">
        <f>IF(AND(ISBLANK('Прайс-лист'!H525),ISBLANK('Прайс-лист'!J525)),"","х")</f>
        <v/>
      </c>
    </row>
    <row r="602" spans="1:7" x14ac:dyDescent="0.3">
      <c r="A602" s="119">
        <f>'Прайс-лист'!B526</f>
        <v>434</v>
      </c>
      <c r="B602" s="120" t="str">
        <f>'Прайс-лист'!C526</f>
        <v>Плекостомус золотой</v>
      </c>
      <c r="C602" s="121">
        <f>'Прайс-лист'!K526</f>
        <v>220</v>
      </c>
      <c r="D602" s="122">
        <f>'Прайс-лист'!H526</f>
        <v>0</v>
      </c>
      <c r="E602" s="123">
        <f>'Прайс-лист'!I526</f>
        <v>0</v>
      </c>
      <c r="F602" s="124">
        <f>'Прайс-лист'!J526</f>
        <v>0</v>
      </c>
      <c r="G602" s="302" t="str">
        <f>IF(AND(ISBLANK('Прайс-лист'!H526),ISBLANK('Прайс-лист'!J526)),"","х")</f>
        <v/>
      </c>
    </row>
    <row r="603" spans="1:7" x14ac:dyDescent="0.3">
      <c r="A603" s="119">
        <f>'Прайс-лист'!B718</f>
        <v>64</v>
      </c>
      <c r="B603" s="120" t="str">
        <f>'Прайс-лист'!C718</f>
        <v>Полиптерус Дельгези</v>
      </c>
      <c r="C603" s="121">
        <f>'Прайс-лист'!K718</f>
        <v>640</v>
      </c>
      <c r="D603" s="122">
        <f>'Прайс-лист'!H718</f>
        <v>0</v>
      </c>
      <c r="E603" s="123">
        <f>'Прайс-лист'!I718</f>
        <v>0</v>
      </c>
      <c r="F603" s="124">
        <f>'Прайс-лист'!J718</f>
        <v>0</v>
      </c>
      <c r="G603" s="302" t="str">
        <f>IF(AND(ISBLANK('Прайс-лист'!H718),ISBLANK('Прайс-лист'!J718)),"","х")</f>
        <v/>
      </c>
    </row>
    <row r="604" spans="1:7" x14ac:dyDescent="0.3">
      <c r="A604" s="119">
        <f>'Прайс-лист'!B719</f>
        <v>2224</v>
      </c>
      <c r="B604" s="120" t="str">
        <f>'Прайс-лист'!C719</f>
        <v>Полиптерус сенегальский</v>
      </c>
      <c r="C604" s="121">
        <f>'Прайс-лист'!K719</f>
        <v>460</v>
      </c>
      <c r="D604" s="122">
        <f>'Прайс-лист'!H719</f>
        <v>0</v>
      </c>
      <c r="E604" s="123">
        <f>'Прайс-лист'!I719</f>
        <v>0</v>
      </c>
      <c r="F604" s="124">
        <f>'Прайс-лист'!J719</f>
        <v>0</v>
      </c>
      <c r="G604" s="302" t="str">
        <f>IF(AND(ISBLANK('Прайс-лист'!H719),ISBLANK('Прайс-лист'!J719)),"","х")</f>
        <v/>
      </c>
    </row>
    <row r="605" spans="1:7" x14ac:dyDescent="0.3">
      <c r="A605" s="119">
        <f>'Прайс-лист'!B720</f>
        <v>458</v>
      </c>
      <c r="B605" s="120" t="str">
        <f>'Прайс-лист'!C720</f>
        <v>Попондетта Фурката</v>
      </c>
      <c r="C605" s="121">
        <f>'Прайс-лист'!K720</f>
        <v>110</v>
      </c>
      <c r="D605" s="122">
        <f>'Прайс-лист'!H720</f>
        <v>0</v>
      </c>
      <c r="E605" s="123">
        <f>'Прайс-лист'!I720</f>
        <v>0</v>
      </c>
      <c r="F605" s="124">
        <f>'Прайс-лист'!J720</f>
        <v>0</v>
      </c>
      <c r="G605" s="302" t="str">
        <f>IF(AND(ISBLANK('Прайс-лист'!H720),ISBLANK('Прайс-лист'!J720)),"","х")</f>
        <v/>
      </c>
    </row>
    <row r="606" spans="1:7" x14ac:dyDescent="0.3">
      <c r="A606" s="119">
        <f>'Прайс-лист'!B572</f>
        <v>279</v>
      </c>
      <c r="B606" s="120" t="str">
        <f>'Прайс-лист'!C572</f>
        <v>Попугай жёлтый</v>
      </c>
      <c r="C606" s="121">
        <f>'Прайс-лист'!K572</f>
        <v>950</v>
      </c>
      <c r="D606" s="122">
        <f>'Прайс-лист'!H572</f>
        <v>0</v>
      </c>
      <c r="E606" s="123">
        <f>'Прайс-лист'!I572</f>
        <v>0</v>
      </c>
      <c r="F606" s="124">
        <f>'Прайс-лист'!J572</f>
        <v>0</v>
      </c>
      <c r="G606" s="302" t="str">
        <f>IF(AND(ISBLANK('Прайс-лист'!H572),ISBLANK('Прайс-лист'!J572)),"","х")</f>
        <v/>
      </c>
    </row>
    <row r="607" spans="1:7" x14ac:dyDescent="0.3">
      <c r="A607" s="119">
        <f>'Прайс-лист'!B571</f>
        <v>541</v>
      </c>
      <c r="B607" s="120" t="str">
        <f>'Прайс-лист'!C571</f>
        <v>Попугай жемчужный</v>
      </c>
      <c r="C607" s="121">
        <f>'Прайс-лист'!K571</f>
        <v>480</v>
      </c>
      <c r="D607" s="122">
        <f>'Прайс-лист'!H571</f>
        <v>0</v>
      </c>
      <c r="E607" s="123">
        <f>'Прайс-лист'!I571</f>
        <v>0</v>
      </c>
      <c r="F607" s="124">
        <f>'Прайс-лист'!J571</f>
        <v>0</v>
      </c>
      <c r="G607" s="302" t="str">
        <f>IF(AND(ISBLANK('Прайс-лист'!H571),ISBLANK('Прайс-лист'!J571)),"","х")</f>
        <v/>
      </c>
    </row>
    <row r="608" spans="1:7" x14ac:dyDescent="0.3">
      <c r="A608" s="119">
        <f>'Прайс-лист'!B573</f>
        <v>171</v>
      </c>
      <c r="B608" s="120" t="str">
        <f>'Прайс-лист'!C573</f>
        <v>Попугай красный</v>
      </c>
      <c r="C608" s="121">
        <f>'Прайс-лист'!K573</f>
        <v>950</v>
      </c>
      <c r="D608" s="122">
        <f>'Прайс-лист'!H573</f>
        <v>0</v>
      </c>
      <c r="E608" s="123">
        <f>'Прайс-лист'!I573</f>
        <v>0</v>
      </c>
      <c r="F608" s="124">
        <f>'Прайс-лист'!J573</f>
        <v>0</v>
      </c>
      <c r="G608" s="302" t="str">
        <f>IF(AND(ISBLANK('Прайс-лист'!H573),ISBLANK('Прайс-лист'!J573)),"","х")</f>
        <v/>
      </c>
    </row>
    <row r="609" spans="1:7" x14ac:dyDescent="0.3">
      <c r="A609" s="119">
        <f>'Прайс-лист'!B574</f>
        <v>2100</v>
      </c>
      <c r="B609" s="120" t="str">
        <f>'Прайс-лист'!C574</f>
        <v>Попугай платиновый S</v>
      </c>
      <c r="C609" s="121">
        <f>'Прайс-лист'!K574</f>
        <v>450</v>
      </c>
      <c r="D609" s="122">
        <f>'Прайс-лист'!H574</f>
        <v>0</v>
      </c>
      <c r="E609" s="123">
        <f>'Прайс-лист'!I574</f>
        <v>0</v>
      </c>
      <c r="F609" s="124">
        <f>'Прайс-лист'!J574</f>
        <v>0</v>
      </c>
      <c r="G609" s="302" t="str">
        <f>IF(AND(ISBLANK('Прайс-лист'!H574),ISBLANK('Прайс-лист'!J574)),"","х")</f>
        <v/>
      </c>
    </row>
    <row r="610" spans="1:7" x14ac:dyDescent="0.3">
      <c r="A610" s="119">
        <f>'Прайс-лист'!B575</f>
        <v>312</v>
      </c>
      <c r="B610" s="120" t="str">
        <f>'Прайс-лист'!C575</f>
        <v>Попугай тигровый синий</v>
      </c>
      <c r="C610" s="121">
        <f>'Прайс-лист'!K575</f>
        <v>490</v>
      </c>
      <c r="D610" s="122">
        <f>'Прайс-лист'!H575</f>
        <v>0</v>
      </c>
      <c r="E610" s="123">
        <f>'Прайс-лист'!I575</f>
        <v>0</v>
      </c>
      <c r="F610" s="124">
        <f>'Прайс-лист'!J575</f>
        <v>0</v>
      </c>
      <c r="G610" s="302" t="str">
        <f>IF(AND(ISBLANK('Прайс-лист'!H575),ISBLANK('Прайс-лист'!J575)),"","х")</f>
        <v/>
      </c>
    </row>
    <row r="611" spans="1:7" x14ac:dyDescent="0.3">
      <c r="A611" s="119">
        <f>'Прайс-лист'!B657</f>
        <v>172</v>
      </c>
      <c r="B611" s="120" t="str">
        <f>'Прайс-лист'!C657</f>
        <v>Попугайчик (Пульхера)</v>
      </c>
      <c r="C611" s="121">
        <f>'Прайс-лист'!K657</f>
        <v>160</v>
      </c>
      <c r="D611" s="122">
        <f>'Прайс-лист'!H657</f>
        <v>0</v>
      </c>
      <c r="E611" s="123">
        <f>'Прайс-лист'!I657</f>
        <v>0</v>
      </c>
      <c r="F611" s="124">
        <f>'Прайс-лист'!J657</f>
        <v>0</v>
      </c>
      <c r="G611" s="302" t="str">
        <f>IF(AND(ISBLANK('Прайс-лист'!H657),ISBLANK('Прайс-лист'!J657)),"","х")</f>
        <v/>
      </c>
    </row>
    <row r="612" spans="1:7" x14ac:dyDescent="0.3">
      <c r="A612" s="119">
        <f>'Прайс-лист'!B721</f>
        <v>895</v>
      </c>
      <c r="B612" s="120" t="str">
        <f>'Прайс-лист'!C721</f>
        <v>Псевдомугил Гертруды</v>
      </c>
      <c r="C612" s="121">
        <f>'Прайс-лист'!K721</f>
        <v>110</v>
      </c>
      <c r="D612" s="122">
        <f>'Прайс-лист'!H721</f>
        <v>0</v>
      </c>
      <c r="E612" s="123">
        <f>'Прайс-лист'!I721</f>
        <v>0</v>
      </c>
      <c r="F612" s="124">
        <f>'Прайс-лист'!J721</f>
        <v>0</v>
      </c>
      <c r="G612" s="302" t="str">
        <f>IF(AND(ISBLANK('Прайс-лист'!H721),ISBLANK('Прайс-лист'!J721)),"","х")</f>
        <v/>
      </c>
    </row>
    <row r="613" spans="1:7" x14ac:dyDescent="0.3">
      <c r="A613" s="119">
        <f>'Прайс-лист'!B658</f>
        <v>121</v>
      </c>
      <c r="B613" s="120" t="str">
        <f>'Прайс-лист'!C658</f>
        <v>Псевдотрофеус Демасони</v>
      </c>
      <c r="C613" s="121">
        <f>'Прайс-лист'!K658</f>
        <v>260</v>
      </c>
      <c r="D613" s="122">
        <f>'Прайс-лист'!H658</f>
        <v>0</v>
      </c>
      <c r="E613" s="123">
        <f>'Прайс-лист'!I658</f>
        <v>0</v>
      </c>
      <c r="F613" s="124">
        <f>'Прайс-лист'!J658</f>
        <v>0</v>
      </c>
      <c r="G613" s="302" t="str">
        <f>IF(AND(ISBLANK('Прайс-лист'!H658),ISBLANK('Прайс-лист'!J658)),"","х")</f>
        <v/>
      </c>
    </row>
    <row r="614" spans="1:7" x14ac:dyDescent="0.3">
      <c r="A614" s="119">
        <f>'Прайс-лист'!B528</f>
        <v>117</v>
      </c>
      <c r="B614" s="120" t="str">
        <f>'Прайс-лист'!C528</f>
        <v>Птеригоплихт Парчовый L</v>
      </c>
      <c r="C614" s="121">
        <f>'Прайс-лист'!K528</f>
        <v>490</v>
      </c>
      <c r="D614" s="122">
        <f>'Прайс-лист'!H528</f>
        <v>0</v>
      </c>
      <c r="E614" s="123">
        <f>'Прайс-лист'!I528</f>
        <v>0</v>
      </c>
      <c r="F614" s="124">
        <f>'Прайс-лист'!J528</f>
        <v>0</v>
      </c>
      <c r="G614" s="302" t="str">
        <f>IF(AND(ISBLANK('Прайс-лист'!H528),ISBLANK('Прайс-лист'!J528)),"","х")</f>
        <v/>
      </c>
    </row>
    <row r="615" spans="1:7" x14ac:dyDescent="0.3">
      <c r="A615" s="119">
        <f>'Прайс-лист'!B527</f>
        <v>2231</v>
      </c>
      <c r="B615" s="120" t="str">
        <f>'Прайс-лист'!C527</f>
        <v>Птеригоплихт Парчовый XL</v>
      </c>
      <c r="C615" s="121">
        <f>'Прайс-лист'!K527</f>
        <v>650</v>
      </c>
      <c r="D615" s="122">
        <f>'Прайс-лист'!H527</f>
        <v>0</v>
      </c>
      <c r="E615" s="123">
        <f>'Прайс-лист'!I527</f>
        <v>0</v>
      </c>
      <c r="F615" s="124">
        <f>'Прайс-лист'!J527</f>
        <v>0</v>
      </c>
      <c r="G615" s="302" t="str">
        <f>IF(AND(ISBLANK('Прайс-лист'!H527),ISBLANK('Прайс-лист'!J527)),"","х")</f>
        <v/>
      </c>
    </row>
    <row r="616" spans="1:7" x14ac:dyDescent="0.3">
      <c r="A616" s="119">
        <f>'Прайс-лист'!B530</f>
        <v>2284</v>
      </c>
      <c r="B616" s="120" t="str">
        <f>'Прайс-лист'!C530</f>
        <v>Птеригоплихт Парчовый альбинос М</v>
      </c>
      <c r="C616" s="121">
        <f>'Прайс-лист'!K530</f>
        <v>370</v>
      </c>
      <c r="D616" s="122">
        <f>'Прайс-лист'!H530</f>
        <v>0</v>
      </c>
      <c r="E616" s="123">
        <f>'Прайс-лист'!I530</f>
        <v>0</v>
      </c>
      <c r="F616" s="124">
        <f>'Прайс-лист'!J530</f>
        <v>0</v>
      </c>
      <c r="G616" s="302" t="str">
        <f>IF(AND(ISBLANK('Прайс-лист'!H530),ISBLANK('Прайс-лист'!J530)),"","х")</f>
        <v/>
      </c>
    </row>
    <row r="617" spans="1:7" x14ac:dyDescent="0.3">
      <c r="A617" s="119">
        <f>'Прайс-лист'!B529</f>
        <v>70</v>
      </c>
      <c r="B617" s="120" t="str">
        <f>'Прайс-лист'!C529</f>
        <v>Птеригоплихт Парчовый М</v>
      </c>
      <c r="C617" s="121">
        <f>'Прайс-лист'!K529</f>
        <v>270</v>
      </c>
      <c r="D617" s="122">
        <f>'Прайс-лист'!H529</f>
        <v>0</v>
      </c>
      <c r="E617" s="123">
        <f>'Прайс-лист'!I529</f>
        <v>0</v>
      </c>
      <c r="F617" s="124">
        <f>'Прайс-лист'!J529</f>
        <v>0</v>
      </c>
      <c r="G617" s="302" t="str">
        <f>IF(AND(ISBLANK('Прайс-лист'!H529),ISBLANK('Прайс-лист'!J529)),"","х")</f>
        <v/>
      </c>
    </row>
    <row r="618" spans="1:7" x14ac:dyDescent="0.3">
      <c r="A618" s="119" t="str">
        <f>'Прайс-лист'!B481</f>
        <v>.</v>
      </c>
      <c r="B618" s="120" t="str">
        <f>'Прайс-лист'!C481</f>
        <v>Радужницы</v>
      </c>
      <c r="C618" s="121">
        <f>'Прайс-лист'!K481</f>
        <v>0</v>
      </c>
      <c r="D618" s="122">
        <f>'Прайс-лист'!H481</f>
        <v>0</v>
      </c>
      <c r="E618" s="123">
        <f>'Прайс-лист'!I481</f>
        <v>0</v>
      </c>
      <c r="F618" s="124" t="str">
        <f>'Прайс-лист'!J481</f>
        <v>.</v>
      </c>
      <c r="G618" s="302"/>
    </row>
    <row r="619" spans="1:7" x14ac:dyDescent="0.3">
      <c r="A619" s="119">
        <f>'Прайс-лист'!B784</f>
        <v>323</v>
      </c>
      <c r="B619" s="120" t="str">
        <f>'Прайс-лист'!C784</f>
        <v>Рак голубой</v>
      </c>
      <c r="C619" s="121">
        <f>'Прайс-лист'!K784</f>
        <v>160</v>
      </c>
      <c r="D619" s="122">
        <f>'Прайс-лист'!H784</f>
        <v>0</v>
      </c>
      <c r="E619" s="123">
        <f>'Прайс-лист'!I784</f>
        <v>0</v>
      </c>
      <c r="F619" s="124">
        <f>'Прайс-лист'!J784</f>
        <v>0</v>
      </c>
      <c r="G619" s="302" t="str">
        <f>IF(AND(ISBLANK('Прайс-лист'!H784),ISBLANK('Прайс-лист'!J784)),"","х")</f>
        <v/>
      </c>
    </row>
    <row r="620" spans="1:7" x14ac:dyDescent="0.3">
      <c r="A620" s="119">
        <f>'Прайс-лист'!B785</f>
        <v>830</v>
      </c>
      <c r="B620" s="120" t="str">
        <f>'Прайс-лист'!C785</f>
        <v>Рак карликовый (Камбареллус)</v>
      </c>
      <c r="C620" s="121">
        <f>'Прайс-лист'!K785</f>
        <v>160</v>
      </c>
      <c r="D620" s="122">
        <f>'Прайс-лист'!H785</f>
        <v>0</v>
      </c>
      <c r="E620" s="123">
        <f>'Прайс-лист'!I785</f>
        <v>0</v>
      </c>
      <c r="F620" s="124">
        <f>'Прайс-лист'!J785</f>
        <v>0</v>
      </c>
      <c r="G620" s="302" t="str">
        <f>IF(AND(ISBLANK('Прайс-лист'!H785),ISBLANK('Прайс-лист'!J785)),"","х")</f>
        <v/>
      </c>
    </row>
    <row r="621" spans="1:7" x14ac:dyDescent="0.3">
      <c r="A621" s="119">
        <f>'Прайс-лист'!B786</f>
        <v>686</v>
      </c>
      <c r="B621" s="120" t="str">
        <f>'Прайс-лист'!C786</f>
        <v>Рак красный неоновый</v>
      </c>
      <c r="C621" s="121">
        <f>'Прайс-лист'!K786</f>
        <v>160</v>
      </c>
      <c r="D621" s="122">
        <f>'Прайс-лист'!H786</f>
        <v>0</v>
      </c>
      <c r="E621" s="123">
        <f>'Прайс-лист'!I786</f>
        <v>0</v>
      </c>
      <c r="F621" s="124">
        <f>'Прайс-лист'!J786</f>
        <v>0</v>
      </c>
      <c r="G621" s="302" t="str">
        <f>IF(AND(ISBLANK('Прайс-лист'!H786),ISBLANK('Прайс-лист'!J786)),"","х")</f>
        <v/>
      </c>
    </row>
    <row r="622" spans="1:7" x14ac:dyDescent="0.3">
      <c r="A622" s="119">
        <f>'Прайс-лист'!B787</f>
        <v>2107</v>
      </c>
      <c r="B622" s="120" t="str">
        <f>'Прайс-лист'!C787</f>
        <v>Рак мраморный</v>
      </c>
      <c r="C622" s="121">
        <f>'Прайс-лист'!K787</f>
        <v>160</v>
      </c>
      <c r="D622" s="122">
        <f>'Прайс-лист'!H787</f>
        <v>0</v>
      </c>
      <c r="E622" s="123">
        <f>'Прайс-лист'!I787</f>
        <v>0</v>
      </c>
      <c r="F622" s="124">
        <f>'Прайс-лист'!J787</f>
        <v>0</v>
      </c>
      <c r="G622" s="302" t="str">
        <f>IF(AND(ISBLANK('Прайс-лист'!H787),ISBLANK('Прайс-лист'!J787)),"","х")</f>
        <v/>
      </c>
    </row>
    <row r="623" spans="1:7" x14ac:dyDescent="0.3">
      <c r="A623" s="119">
        <f>'Прайс-лист'!B131</f>
        <v>740</v>
      </c>
      <c r="B623" s="120" t="str">
        <f>'Прайс-лист'!C131</f>
        <v>Расбора Бригитты</v>
      </c>
      <c r="C623" s="121">
        <f>'Прайс-лист'!K131</f>
        <v>100</v>
      </c>
      <c r="D623" s="122">
        <f>'Прайс-лист'!H131</f>
        <v>0</v>
      </c>
      <c r="E623" s="123">
        <f>'Прайс-лист'!I131</f>
        <v>0</v>
      </c>
      <c r="F623" s="124">
        <f>'Прайс-лист'!J131</f>
        <v>0</v>
      </c>
      <c r="G623" s="302" t="str">
        <f>IF(AND(ISBLANK('Прайс-лист'!H131),ISBLANK('Прайс-лист'!J131)),"","х")</f>
        <v/>
      </c>
    </row>
    <row r="624" spans="1:7" x14ac:dyDescent="0.3">
      <c r="A624" s="119">
        <f>'Прайс-лист'!B132</f>
        <v>126</v>
      </c>
      <c r="B624" s="120" t="str">
        <f>'Прайс-лист'!C132</f>
        <v>Расбора Клинопятнистая</v>
      </c>
      <c r="C624" s="121">
        <f>'Прайс-лист'!K132</f>
        <v>100</v>
      </c>
      <c r="D624" s="122">
        <f>'Прайс-лист'!H132</f>
        <v>0</v>
      </c>
      <c r="E624" s="123">
        <f>'Прайс-лист'!I132</f>
        <v>0</v>
      </c>
      <c r="F624" s="124">
        <f>'Прайс-лист'!J132</f>
        <v>0</v>
      </c>
      <c r="G624" s="302" t="str">
        <f>IF(AND(ISBLANK('Прайс-лист'!H132),ISBLANK('Прайс-лист'!J132)),"","х")</f>
        <v/>
      </c>
    </row>
    <row r="625" spans="1:7" x14ac:dyDescent="0.3">
      <c r="A625" s="119">
        <f>'Прайс-лист'!B133</f>
        <v>2240</v>
      </c>
      <c r="B625" s="120" t="str">
        <f>'Прайс-лист'!C133</f>
        <v>Расбора Красноносая Савбва</v>
      </c>
      <c r="C625" s="121">
        <f>'Прайс-лист'!K133</f>
        <v>100</v>
      </c>
      <c r="D625" s="122">
        <f>'Прайс-лист'!H133</f>
        <v>0</v>
      </c>
      <c r="E625" s="123">
        <f>'Прайс-лист'!I133</f>
        <v>0</v>
      </c>
      <c r="F625" s="124">
        <f>'Прайс-лист'!J133</f>
        <v>0</v>
      </c>
      <c r="G625" s="302" t="str">
        <f>IF(AND(ISBLANK('Прайс-лист'!H133),ISBLANK('Прайс-лист'!J133)),"","х")</f>
        <v/>
      </c>
    </row>
    <row r="626" spans="1:7" x14ac:dyDescent="0.3">
      <c r="A626" s="119">
        <f>'Прайс-лист'!B134</f>
        <v>2201</v>
      </c>
      <c r="B626" s="120" t="str">
        <f>'Прайс-лист'!C134</f>
        <v>Расбора Краснохвостая</v>
      </c>
      <c r="C626" s="121">
        <f>'Прайс-лист'!K134</f>
        <v>100</v>
      </c>
      <c r="D626" s="122">
        <f>'Прайс-лист'!H134</f>
        <v>0</v>
      </c>
      <c r="E626" s="123">
        <f>'Прайс-лист'!I134</f>
        <v>0</v>
      </c>
      <c r="F626" s="124">
        <f>'Прайс-лист'!J134</f>
        <v>0</v>
      </c>
      <c r="G626" s="302" t="str">
        <f>IF(AND(ISBLANK('Прайс-лист'!H134),ISBLANK('Прайс-лист'!J134)),"","х")</f>
        <v/>
      </c>
    </row>
    <row r="627" spans="1:7" x14ac:dyDescent="0.3">
      <c r="A627" s="119">
        <f>'Прайс-лист'!B135</f>
        <v>2078</v>
      </c>
      <c r="B627" s="120" t="str">
        <f>'Прайс-лист'!C135</f>
        <v>Расбора Макулата</v>
      </c>
      <c r="C627" s="121">
        <f>'Прайс-лист'!K135</f>
        <v>100</v>
      </c>
      <c r="D627" s="122">
        <f>'Прайс-лист'!H135</f>
        <v>0</v>
      </c>
      <c r="E627" s="123">
        <f>'Прайс-лист'!I135</f>
        <v>0</v>
      </c>
      <c r="F627" s="124">
        <f>'Прайс-лист'!J135</f>
        <v>0</v>
      </c>
      <c r="G627" s="302" t="str">
        <f>IF(AND(ISBLANK('Прайс-лист'!H135),ISBLANK('Прайс-лист'!J135)),"","х")</f>
        <v/>
      </c>
    </row>
    <row r="628" spans="1:7" x14ac:dyDescent="0.3">
      <c r="A628" s="119">
        <f>'Прайс-лист'!B136</f>
        <v>2105</v>
      </c>
      <c r="B628" s="120" t="str">
        <f>'Прайс-лист'!C136</f>
        <v>Расбора Хенгеля</v>
      </c>
      <c r="C628" s="121">
        <f>'Прайс-лист'!K136</f>
        <v>100</v>
      </c>
      <c r="D628" s="122">
        <f>'Прайс-лист'!H136</f>
        <v>0</v>
      </c>
      <c r="E628" s="123">
        <f>'Прайс-лист'!I136</f>
        <v>0</v>
      </c>
      <c r="F628" s="124">
        <f>'Прайс-лист'!J136</f>
        <v>0</v>
      </c>
      <c r="G628" s="302" t="str">
        <f>IF(AND(ISBLANK('Прайс-лист'!H136),ISBLANK('Прайс-лист'!J136)),"","х")</f>
        <v/>
      </c>
    </row>
    <row r="629" spans="1:7" x14ac:dyDescent="0.3">
      <c r="A629" s="119">
        <f>'Прайс-лист'!B137</f>
        <v>874</v>
      </c>
      <c r="B629" s="120" t="str">
        <f>'Прайс-лист'!C137</f>
        <v>Расбора Чёрный бриллиант</v>
      </c>
      <c r="C629" s="121">
        <f>'Прайс-лист'!K137</f>
        <v>100</v>
      </c>
      <c r="D629" s="122">
        <f>'Прайс-лист'!H137</f>
        <v>0</v>
      </c>
      <c r="E629" s="123">
        <f>'Прайс-лист'!I137</f>
        <v>0</v>
      </c>
      <c r="F629" s="124">
        <f>'Прайс-лист'!J137</f>
        <v>0</v>
      </c>
      <c r="G629" s="302" t="str">
        <f>IF(AND(ISBLANK('Прайс-лист'!H137),ISBLANK('Прайс-лист'!J137)),"","х")</f>
        <v/>
      </c>
    </row>
    <row r="630" spans="1:7" x14ac:dyDescent="0.3">
      <c r="A630" s="119">
        <f>'Прайс-лист'!B454</f>
        <v>93</v>
      </c>
      <c r="B630" s="120" t="str">
        <f>'Прайс-лист'!C454</f>
        <v>Родостомус</v>
      </c>
      <c r="C630" s="121">
        <f>'Прайс-лист'!K454</f>
        <v>120</v>
      </c>
      <c r="D630" s="122">
        <f>'Прайс-лист'!H454</f>
        <v>0</v>
      </c>
      <c r="E630" s="123">
        <f>'Прайс-лист'!I454</f>
        <v>0</v>
      </c>
      <c r="F630" s="124">
        <f>'Прайс-лист'!J454</f>
        <v>0</v>
      </c>
      <c r="G630" s="302" t="str">
        <f>IF(AND(ISBLANK('Прайс-лист'!H454),ISBLANK('Прайс-лист'!J454)),"","х")</f>
        <v/>
      </c>
    </row>
    <row r="631" spans="1:7" x14ac:dyDescent="0.3">
      <c r="A631" s="119">
        <f>'Прайс-лист'!B455</f>
        <v>2058</v>
      </c>
      <c r="B631" s="120" t="str">
        <f>'Прайс-лист'!C455</f>
        <v>Родостомус бриллиантовый</v>
      </c>
      <c r="C631" s="121">
        <f>'Прайс-лист'!K455</f>
        <v>120</v>
      </c>
      <c r="D631" s="122">
        <f>'Прайс-лист'!H455</f>
        <v>0</v>
      </c>
      <c r="E631" s="123">
        <f>'Прайс-лист'!I455</f>
        <v>0</v>
      </c>
      <c r="F631" s="124">
        <f>'Прайс-лист'!J455</f>
        <v>0</v>
      </c>
      <c r="G631" s="302" t="str">
        <f>IF(AND(ISBLANK('Прайс-лист'!H455),ISBLANK('Прайс-лист'!J455)),"","х")</f>
        <v/>
      </c>
    </row>
    <row r="632" spans="1:7" x14ac:dyDescent="0.3">
      <c r="A632" s="119">
        <f>'Прайс-лист'!B456</f>
        <v>647</v>
      </c>
      <c r="B632" s="120" t="str">
        <f>'Прайс-лист'!C456</f>
        <v>Родостомус золотой</v>
      </c>
      <c r="C632" s="121">
        <f>'Прайс-лист'!K456</f>
        <v>120</v>
      </c>
      <c r="D632" s="122">
        <f>'Прайс-лист'!H456</f>
        <v>0</v>
      </c>
      <c r="E632" s="123">
        <f>'Прайс-лист'!I456</f>
        <v>0</v>
      </c>
      <c r="F632" s="124">
        <f>'Прайс-лист'!J456</f>
        <v>0</v>
      </c>
      <c r="G632" s="302" t="str">
        <f>IF(AND(ISBLANK('Прайс-лист'!H456),ISBLANK('Прайс-лист'!J456)),"","х")</f>
        <v/>
      </c>
    </row>
    <row r="633" spans="1:7" x14ac:dyDescent="0.3">
      <c r="A633" s="119" t="str">
        <f>'Прайс-лист'!B138</f>
        <v>.</v>
      </c>
      <c r="B633" s="120" t="str">
        <f>'Прайс-лист'!C138</f>
        <v>Светящиеся рыбки GLO</v>
      </c>
      <c r="C633" s="121">
        <f>'Прайс-лист'!K138</f>
        <v>0</v>
      </c>
      <c r="D633" s="122">
        <f>'Прайс-лист'!H138</f>
        <v>0</v>
      </c>
      <c r="E633" s="123">
        <f>'Прайс-лист'!I138</f>
        <v>0</v>
      </c>
      <c r="F633" s="124" t="str">
        <f>'Прайс-лист'!J138</f>
        <v>.</v>
      </c>
      <c r="G633" s="302"/>
    </row>
    <row r="634" spans="1:7" x14ac:dyDescent="0.3">
      <c r="A634" s="119">
        <f>'Прайс-лист'!B722</f>
        <v>845</v>
      </c>
      <c r="B634" s="120" t="str">
        <f>'Прайс-лист'!C722</f>
        <v>Севеллия линеолата</v>
      </c>
      <c r="C634" s="121">
        <f>'Прайс-лист'!K722</f>
        <v>420</v>
      </c>
      <c r="D634" s="122">
        <f>'Прайс-лист'!H722</f>
        <v>0</v>
      </c>
      <c r="E634" s="123">
        <f>'Прайс-лист'!I722</f>
        <v>0</v>
      </c>
      <c r="F634" s="124">
        <f>'Прайс-лист'!J722</f>
        <v>0</v>
      </c>
      <c r="G634" s="302" t="str">
        <f>IF(AND(ISBLANK('Прайс-лист'!H722),ISBLANK('Прайс-лист'!J722)),"","х")</f>
        <v/>
      </c>
    </row>
    <row r="635" spans="1:7" x14ac:dyDescent="0.3">
      <c r="A635" s="119">
        <f>'Прайс-лист'!B577</f>
        <v>173</v>
      </c>
      <c r="B635" s="120" t="str">
        <f>'Прайс-лист'!C577</f>
        <v>Северум</v>
      </c>
      <c r="C635" s="121">
        <f>'Прайс-лист'!K577</f>
        <v>220</v>
      </c>
      <c r="D635" s="122">
        <f>'Прайс-лист'!H577</f>
        <v>0</v>
      </c>
      <c r="E635" s="123">
        <f>'Прайс-лист'!I577</f>
        <v>0</v>
      </c>
      <c r="F635" s="124">
        <f>'Прайс-лист'!J577</f>
        <v>0</v>
      </c>
      <c r="G635" s="302" t="str">
        <f>IF(AND(ISBLANK('Прайс-лист'!H577),ISBLANK('Прайс-лист'!J577)),"","х")</f>
        <v/>
      </c>
    </row>
    <row r="636" spans="1:7" x14ac:dyDescent="0.3">
      <c r="A636" s="119">
        <f>'Прайс-лист'!B576</f>
        <v>1716</v>
      </c>
      <c r="B636" s="120" t="str">
        <f>'Прайс-лист'!C576</f>
        <v>Северум L</v>
      </c>
      <c r="C636" s="121">
        <f>'Прайс-лист'!K576</f>
        <v>320</v>
      </c>
      <c r="D636" s="122">
        <f>'Прайс-лист'!H576</f>
        <v>0</v>
      </c>
      <c r="E636" s="123">
        <f>'Прайс-лист'!I576</f>
        <v>0</v>
      </c>
      <c r="F636" s="124">
        <f>'Прайс-лист'!J576</f>
        <v>0</v>
      </c>
      <c r="G636" s="302" t="str">
        <f>IF(AND(ISBLANK('Прайс-лист'!H576),ISBLANK('Прайс-лист'!J576)),"","х")</f>
        <v/>
      </c>
    </row>
    <row r="637" spans="1:7" x14ac:dyDescent="0.3">
      <c r="A637" s="119">
        <f>'Прайс-лист'!B579</f>
        <v>2139</v>
      </c>
      <c r="B637" s="120" t="str">
        <f>'Прайс-лист'!C579</f>
        <v>Северум красноточечный</v>
      </c>
      <c r="C637" s="121">
        <f>'Прайс-лист'!K579</f>
        <v>240</v>
      </c>
      <c r="D637" s="122">
        <f>'Прайс-лист'!H579</f>
        <v>0</v>
      </c>
      <c r="E637" s="123">
        <f>'Прайс-лист'!I579</f>
        <v>0</v>
      </c>
      <c r="F637" s="124">
        <f>'Прайс-лист'!J579</f>
        <v>0</v>
      </c>
      <c r="G637" s="302" t="str">
        <f>IF(AND(ISBLANK('Прайс-лист'!H579),ISBLANK('Прайс-лист'!J579)),"","х")</f>
        <v/>
      </c>
    </row>
    <row r="638" spans="1:7" x14ac:dyDescent="0.3">
      <c r="A638" s="119">
        <f>'Прайс-лист'!B578</f>
        <v>1973</v>
      </c>
      <c r="B638" s="120" t="str">
        <f>'Прайс-лист'!C578</f>
        <v>Северум красноточечный L</v>
      </c>
      <c r="C638" s="121">
        <f>'Прайс-лист'!K578</f>
        <v>340</v>
      </c>
      <c r="D638" s="122">
        <f>'Прайс-лист'!H578</f>
        <v>0</v>
      </c>
      <c r="E638" s="123">
        <f>'Прайс-лист'!I578</f>
        <v>0</v>
      </c>
      <c r="F638" s="124">
        <f>'Прайс-лист'!J578</f>
        <v>0</v>
      </c>
      <c r="G638" s="302" t="str">
        <f>IF(AND(ISBLANK('Прайс-лист'!H578),ISBLANK('Прайс-лист'!J578)),"","х")</f>
        <v/>
      </c>
    </row>
    <row r="639" spans="1:7" x14ac:dyDescent="0.3">
      <c r="A639" s="119">
        <f>'Прайс-лист'!B531</f>
        <v>180</v>
      </c>
      <c r="B639" s="120" t="str">
        <f>'Прайс-лист'!C531</f>
        <v>Сиамская косатка</v>
      </c>
      <c r="C639" s="121">
        <f>'Прайс-лист'!K531</f>
        <v>110</v>
      </c>
      <c r="D639" s="122">
        <f>'Прайс-лист'!H531</f>
        <v>0</v>
      </c>
      <c r="E639" s="123">
        <f>'Прайс-лист'!I531</f>
        <v>0</v>
      </c>
      <c r="F639" s="124">
        <f>'Прайс-лист'!J531</f>
        <v>0</v>
      </c>
      <c r="G639" s="302" t="str">
        <f>IF(AND(ISBLANK('Прайс-лист'!H531),ISBLANK('Прайс-лист'!J531)),"","х")</f>
        <v/>
      </c>
    </row>
    <row r="640" spans="1:7" x14ac:dyDescent="0.3">
      <c r="A640" s="119">
        <f>'Прайс-лист'!B532</f>
        <v>77</v>
      </c>
      <c r="B640" s="120" t="str">
        <f>'Прайс-лист'!C532</f>
        <v>Синодонтис (далматин)</v>
      </c>
      <c r="C640" s="121">
        <f>'Прайс-лист'!K532</f>
        <v>110</v>
      </c>
      <c r="D640" s="122">
        <f>'Прайс-лист'!H532</f>
        <v>0</v>
      </c>
      <c r="E640" s="123">
        <f>'Прайс-лист'!I532</f>
        <v>0</v>
      </c>
      <c r="F640" s="124">
        <f>'Прайс-лист'!J532</f>
        <v>0</v>
      </c>
      <c r="G640" s="302" t="str">
        <f>IF(AND(ISBLANK('Прайс-лист'!H532),ISBLANK('Прайс-лист'!J532)),"","х")</f>
        <v/>
      </c>
    </row>
    <row r="641" spans="1:7" x14ac:dyDescent="0.3">
      <c r="A641" s="119">
        <f>'Прайс-лист'!B533</f>
        <v>439</v>
      </c>
      <c r="B641" s="120" t="str">
        <f>'Прайс-лист'!C533</f>
        <v>Синодонтис Эуптерус Вуалевый</v>
      </c>
      <c r="C641" s="121">
        <f>'Прайс-лист'!K533</f>
        <v>110</v>
      </c>
      <c r="D641" s="122">
        <f>'Прайс-лист'!H533</f>
        <v>0</v>
      </c>
      <c r="E641" s="123">
        <f>'Прайс-лист'!I533</f>
        <v>0</v>
      </c>
      <c r="F641" s="124">
        <f>'Прайс-лист'!J533</f>
        <v>0</v>
      </c>
      <c r="G641" s="302" t="str">
        <f>IF(AND(ISBLANK('Прайс-лист'!H533),ISBLANK('Прайс-лист'!J533)),"","х")</f>
        <v/>
      </c>
    </row>
    <row r="642" spans="1:7" x14ac:dyDescent="0.3">
      <c r="A642" s="119" t="str">
        <f>'Прайс-лист'!B588</f>
        <v>.</v>
      </c>
      <c r="B642" s="405" t="str">
        <f>'Прайс-лист'!C588</f>
        <v>Скалярии</v>
      </c>
      <c r="C642" s="121">
        <f>'Прайс-лист'!K588</f>
        <v>0</v>
      </c>
      <c r="D642" s="122">
        <f>'Прайс-лист'!H588</f>
        <v>0</v>
      </c>
      <c r="E642" s="123">
        <f>'Прайс-лист'!I588</f>
        <v>0</v>
      </c>
      <c r="F642" s="124" t="str">
        <f>'Прайс-лист'!J588</f>
        <v>.</v>
      </c>
      <c r="G642" s="302"/>
    </row>
    <row r="643" spans="1:7" x14ac:dyDescent="0.3">
      <c r="A643" s="119">
        <f>'Прайс-лист'!B591</f>
        <v>96</v>
      </c>
      <c r="B643" s="120" t="str">
        <f>'Прайс-лист'!C591</f>
        <v>Скалярия ассорти L</v>
      </c>
      <c r="C643" s="121">
        <f>'Прайс-лист'!K591</f>
        <v>180</v>
      </c>
      <c r="D643" s="122">
        <f>'Прайс-лист'!H591</f>
        <v>0</v>
      </c>
      <c r="E643" s="123">
        <f>'Прайс-лист'!I591</f>
        <v>0</v>
      </c>
      <c r="F643" s="124">
        <f>'Прайс-лист'!J591</f>
        <v>0</v>
      </c>
      <c r="G643" s="302" t="str">
        <f>IF(AND(ISBLANK('Прайс-лист'!H591),ISBLANK('Прайс-лист'!J591)),"","х")</f>
        <v/>
      </c>
    </row>
    <row r="644" spans="1:7" x14ac:dyDescent="0.3">
      <c r="A644" s="119">
        <f>'Прайс-лист'!B590</f>
        <v>1976</v>
      </c>
      <c r="B644" s="120" t="str">
        <f>'Прайс-лист'!C590</f>
        <v>Скалярия ассорти L/XL</v>
      </c>
      <c r="C644" s="121">
        <f>'Прайс-лист'!K590</f>
        <v>290</v>
      </c>
      <c r="D644" s="122">
        <f>'Прайс-лист'!H590</f>
        <v>0</v>
      </c>
      <c r="E644" s="123">
        <f>'Прайс-лист'!I590</f>
        <v>0</v>
      </c>
      <c r="F644" s="124">
        <f>'Прайс-лист'!J590</f>
        <v>0</v>
      </c>
      <c r="G644" s="302" t="str">
        <f>IF(AND(ISBLANK('Прайс-лист'!H590),ISBLANK('Прайс-лист'!J590)),"","х")</f>
        <v/>
      </c>
    </row>
    <row r="645" spans="1:7" x14ac:dyDescent="0.3">
      <c r="A645" s="119">
        <f>'Прайс-лист'!B593</f>
        <v>60</v>
      </c>
      <c r="B645" s="120" t="str">
        <f>'Прайс-лист'!C593</f>
        <v>Скалярия ассорти S</v>
      </c>
      <c r="C645" s="121">
        <f>'Прайс-лист'!K593</f>
        <v>120</v>
      </c>
      <c r="D645" s="122">
        <f>'Прайс-лист'!H593</f>
        <v>0</v>
      </c>
      <c r="E645" s="123">
        <f>'Прайс-лист'!I593</f>
        <v>0</v>
      </c>
      <c r="F645" s="124">
        <f>'Прайс-лист'!J593</f>
        <v>0</v>
      </c>
      <c r="G645" s="302" t="str">
        <f>IF(AND(ISBLANK('Прайс-лист'!H593),ISBLANK('Прайс-лист'!J593)),"","х")</f>
        <v/>
      </c>
    </row>
    <row r="646" spans="1:7" x14ac:dyDescent="0.3">
      <c r="A646" s="119">
        <f>'Прайс-лист'!B589</f>
        <v>770</v>
      </c>
      <c r="B646" s="120" t="str">
        <f>'Прайс-лист'!C589</f>
        <v>Скалярия ассорти XL</v>
      </c>
      <c r="C646" s="121">
        <f>'Прайс-лист'!K589</f>
        <v>390</v>
      </c>
      <c r="D646" s="122">
        <f>'Прайс-лист'!H589</f>
        <v>0</v>
      </c>
      <c r="E646" s="123">
        <f>'Прайс-лист'!I589</f>
        <v>0</v>
      </c>
      <c r="F646" s="124">
        <f>'Прайс-лист'!J589</f>
        <v>0</v>
      </c>
      <c r="G646" s="302" t="str">
        <f>IF(AND(ISBLANK('Прайс-лист'!H589),ISBLANK('Прайс-лист'!J589)),"","х")</f>
        <v/>
      </c>
    </row>
    <row r="647" spans="1:7" x14ac:dyDescent="0.3">
      <c r="A647" s="119">
        <f>'Прайс-лист'!B592</f>
        <v>1874</v>
      </c>
      <c r="B647" s="120" t="str">
        <f>'Прайс-лист'!C592</f>
        <v>Скалярия ассорти М</v>
      </c>
      <c r="C647" s="121">
        <f>'Прайс-лист'!K592</f>
        <v>150</v>
      </c>
      <c r="D647" s="122">
        <f>'Прайс-лист'!H592</f>
        <v>0</v>
      </c>
      <c r="E647" s="123">
        <f>'Прайс-лист'!I592</f>
        <v>0</v>
      </c>
      <c r="F647" s="124">
        <f>'Прайс-лист'!J592</f>
        <v>0</v>
      </c>
      <c r="G647" s="302" t="str">
        <f>IF(AND(ISBLANK('Прайс-лист'!H592),ISBLANK('Прайс-лист'!J592)),"","х")</f>
        <v/>
      </c>
    </row>
    <row r="648" spans="1:7" x14ac:dyDescent="0.3">
      <c r="A648" s="119">
        <f>'Прайс-лист'!B595</f>
        <v>1007</v>
      </c>
      <c r="B648" s="120" t="str">
        <f>'Прайс-лист'!C595</f>
        <v>Скалярия Белая L</v>
      </c>
      <c r="C648" s="121">
        <f>'Прайс-лист'!K595</f>
        <v>180</v>
      </c>
      <c r="D648" s="122">
        <f>'Прайс-лист'!H595</f>
        <v>0</v>
      </c>
      <c r="E648" s="123">
        <f>'Прайс-лист'!I595</f>
        <v>0</v>
      </c>
      <c r="F648" s="124">
        <f>'Прайс-лист'!J595</f>
        <v>0</v>
      </c>
      <c r="G648" s="302" t="str">
        <f>IF(AND(ISBLANK('Прайс-лист'!H595),ISBLANK('Прайс-лист'!J595)),"","х")</f>
        <v/>
      </c>
    </row>
    <row r="649" spans="1:7" x14ac:dyDescent="0.3">
      <c r="A649" s="119">
        <f>'Прайс-лист'!B597</f>
        <v>1717</v>
      </c>
      <c r="B649" s="120" t="str">
        <f>'Прайс-лист'!C597</f>
        <v>Скалярия Белая S</v>
      </c>
      <c r="C649" s="121">
        <f>'Прайс-лист'!K597</f>
        <v>120</v>
      </c>
      <c r="D649" s="122">
        <f>'Прайс-лист'!H597</f>
        <v>0</v>
      </c>
      <c r="E649" s="123">
        <f>'Прайс-лист'!I597</f>
        <v>0</v>
      </c>
      <c r="F649" s="124">
        <f>'Прайс-лист'!J597</f>
        <v>0</v>
      </c>
      <c r="G649" s="302" t="str">
        <f>IF(AND(ISBLANK('Прайс-лист'!H597),ISBLANK('Прайс-лист'!J597)),"","х")</f>
        <v/>
      </c>
    </row>
    <row r="650" spans="1:7" x14ac:dyDescent="0.3">
      <c r="A650" s="119">
        <f>'Прайс-лист'!B594</f>
        <v>1005</v>
      </c>
      <c r="B650" s="120" t="str">
        <f>'Прайс-лист'!C594</f>
        <v>Скалярия Белая XL</v>
      </c>
      <c r="C650" s="121">
        <f>'Прайс-лист'!K594</f>
        <v>390</v>
      </c>
      <c r="D650" s="122">
        <f>'Прайс-лист'!H594</f>
        <v>0</v>
      </c>
      <c r="E650" s="123">
        <f>'Прайс-лист'!I594</f>
        <v>0</v>
      </c>
      <c r="F650" s="124">
        <f>'Прайс-лист'!J594</f>
        <v>0</v>
      </c>
      <c r="G650" s="302" t="str">
        <f>IF(AND(ISBLANK('Прайс-лист'!H594),ISBLANK('Прайс-лист'!J594)),"","х")</f>
        <v/>
      </c>
    </row>
    <row r="651" spans="1:7" x14ac:dyDescent="0.3">
      <c r="A651" s="119">
        <f>'Прайс-лист'!B599</f>
        <v>880</v>
      </c>
      <c r="B651" s="120" t="str">
        <f>'Прайс-лист'!C599</f>
        <v>Скалярия Белая бриллиантовая L</v>
      </c>
      <c r="C651" s="121">
        <f>'Прайс-лист'!K599</f>
        <v>180</v>
      </c>
      <c r="D651" s="122">
        <f>'Прайс-лист'!H599</f>
        <v>0</v>
      </c>
      <c r="E651" s="123">
        <f>'Прайс-лист'!I599</f>
        <v>0</v>
      </c>
      <c r="F651" s="124">
        <f>'Прайс-лист'!J599</f>
        <v>0</v>
      </c>
      <c r="G651" s="302" t="str">
        <f>IF(AND(ISBLANK('Прайс-лист'!H599),ISBLANK('Прайс-лист'!J599)),"","х")</f>
        <v/>
      </c>
    </row>
    <row r="652" spans="1:7" x14ac:dyDescent="0.3">
      <c r="A652" s="119">
        <f>'Прайс-лист'!B598</f>
        <v>2267</v>
      </c>
      <c r="B652" s="120" t="str">
        <f>'Прайс-лист'!C598</f>
        <v>Скалярия Белая бриллиантовая L/XL</v>
      </c>
      <c r="C652" s="121">
        <f>'Прайс-лист'!K598</f>
        <v>290</v>
      </c>
      <c r="D652" s="122">
        <f>'Прайс-лист'!H598</f>
        <v>0</v>
      </c>
      <c r="E652" s="123">
        <f>'Прайс-лист'!I598</f>
        <v>0</v>
      </c>
      <c r="F652" s="124">
        <f>'Прайс-лист'!J598</f>
        <v>0</v>
      </c>
      <c r="G652" s="302" t="str">
        <f>IF(AND(ISBLANK('Прайс-лист'!H598),ISBLANK('Прайс-лист'!J598)),"","х")</f>
        <v/>
      </c>
    </row>
    <row r="653" spans="1:7" x14ac:dyDescent="0.3">
      <c r="A653" s="119">
        <f>'Прайс-лист'!B600</f>
        <v>854</v>
      </c>
      <c r="B653" s="120" t="str">
        <f>'Прайс-лист'!C600</f>
        <v>Скалярия Белая вуаль М</v>
      </c>
      <c r="C653" s="121">
        <f>'Прайс-лист'!K600</f>
        <v>150</v>
      </c>
      <c r="D653" s="122">
        <f>'Прайс-лист'!H600</f>
        <v>0</v>
      </c>
      <c r="E653" s="123">
        <f>'Прайс-лист'!I600</f>
        <v>0</v>
      </c>
      <c r="F653" s="124">
        <f>'Прайс-лист'!J600</f>
        <v>0</v>
      </c>
      <c r="G653" s="302" t="str">
        <f>IF(AND(ISBLANK('Прайс-лист'!H600),ISBLANK('Прайс-лист'!J600)),"","х")</f>
        <v/>
      </c>
    </row>
    <row r="654" spans="1:7" x14ac:dyDescent="0.3">
      <c r="A654" s="119">
        <f>'Прайс-лист'!B596</f>
        <v>1875</v>
      </c>
      <c r="B654" s="120" t="str">
        <f>'Прайс-лист'!C596</f>
        <v>Скалярия Белая М</v>
      </c>
      <c r="C654" s="121">
        <f>'Прайс-лист'!K596</f>
        <v>150</v>
      </c>
      <c r="D654" s="122">
        <f>'Прайс-лист'!H596</f>
        <v>0</v>
      </c>
      <c r="E654" s="123">
        <f>'Прайс-лист'!I596</f>
        <v>0</v>
      </c>
      <c r="F654" s="124">
        <f>'Прайс-лист'!J596</f>
        <v>0</v>
      </c>
      <c r="G654" s="302" t="str">
        <f>IF(AND(ISBLANK('Прайс-лист'!H596),ISBLANK('Прайс-лист'!J596)),"","х")</f>
        <v/>
      </c>
    </row>
    <row r="655" spans="1:7" x14ac:dyDescent="0.3">
      <c r="A655" s="119">
        <f>'Прайс-лист'!B601</f>
        <v>1936</v>
      </c>
      <c r="B655" s="120" t="str">
        <f>'Прайс-лист'!C601</f>
        <v>Скалярия Белая платина L</v>
      </c>
      <c r="C655" s="121">
        <f>'Прайс-лист'!K601</f>
        <v>180</v>
      </c>
      <c r="D655" s="122">
        <f>'Прайс-лист'!H601</f>
        <v>0</v>
      </c>
      <c r="E655" s="123">
        <f>'Прайс-лист'!I601</f>
        <v>0</v>
      </c>
      <c r="F655" s="124">
        <f>'Прайс-лист'!J601</f>
        <v>0</v>
      </c>
      <c r="G655" s="302" t="str">
        <f>IF(AND(ISBLANK('Прайс-лист'!H601),ISBLANK('Прайс-лист'!J601)),"","х")</f>
        <v/>
      </c>
    </row>
    <row r="656" spans="1:7" x14ac:dyDescent="0.3">
      <c r="A656" s="119">
        <f>'Прайс-лист'!B602</f>
        <v>1984</v>
      </c>
      <c r="B656" s="120" t="str">
        <f>'Прайс-лист'!C602</f>
        <v>Скалярия Берёзка L</v>
      </c>
      <c r="C656" s="121">
        <f>'Прайс-лист'!K602</f>
        <v>180</v>
      </c>
      <c r="D656" s="122">
        <f>'Прайс-лист'!H602</f>
        <v>0</v>
      </c>
      <c r="E656" s="123">
        <f>'Прайс-лист'!I602</f>
        <v>0</v>
      </c>
      <c r="F656" s="124">
        <f>'Прайс-лист'!J602</f>
        <v>0</v>
      </c>
      <c r="G656" s="302" t="str">
        <f>IF(AND(ISBLANK('Прайс-лист'!H602),ISBLANK('Прайс-лист'!J602)),"","х")</f>
        <v/>
      </c>
    </row>
    <row r="657" spans="1:7" x14ac:dyDescent="0.3">
      <c r="A657" s="119">
        <f>'Прайс-лист'!B603</f>
        <v>1919</v>
      </c>
      <c r="B657" s="120" t="str">
        <f>'Прайс-лист'!C603</f>
        <v>Скалярия Берёзка М</v>
      </c>
      <c r="C657" s="121">
        <f>'Прайс-лист'!K603</f>
        <v>150</v>
      </c>
      <c r="D657" s="122">
        <f>'Прайс-лист'!H603</f>
        <v>0</v>
      </c>
      <c r="E657" s="123">
        <f>'Прайс-лист'!I603</f>
        <v>0</v>
      </c>
      <c r="F657" s="124">
        <f>'Прайс-лист'!J603</f>
        <v>0</v>
      </c>
      <c r="G657" s="302" t="str">
        <f>IF(AND(ISBLANK('Прайс-лист'!H603),ISBLANK('Прайс-лист'!J603)),"","х")</f>
        <v/>
      </c>
    </row>
    <row r="658" spans="1:7" x14ac:dyDescent="0.3">
      <c r="A658" s="119">
        <f>'Прайс-лист'!B604</f>
        <v>1917</v>
      </c>
      <c r="B658" s="120" t="str">
        <f>'Прайс-лист'!C604</f>
        <v>Скалярия голубая L</v>
      </c>
      <c r="C658" s="121">
        <f>'Прайс-лист'!K604</f>
        <v>180</v>
      </c>
      <c r="D658" s="122">
        <f>'Прайс-лист'!H604</f>
        <v>0</v>
      </c>
      <c r="E658" s="123">
        <f>'Прайс-лист'!I604</f>
        <v>0</v>
      </c>
      <c r="F658" s="124">
        <f>'Прайс-лист'!J604</f>
        <v>0</v>
      </c>
      <c r="G658" s="302" t="str">
        <f>IF(AND(ISBLANK('Прайс-лист'!H604),ISBLANK('Прайс-лист'!J604)),"","х")</f>
        <v/>
      </c>
    </row>
    <row r="659" spans="1:7" x14ac:dyDescent="0.3">
      <c r="A659" s="119">
        <f>'Прайс-лист'!B605</f>
        <v>527</v>
      </c>
      <c r="B659" s="120" t="str">
        <f>'Прайс-лист'!C605</f>
        <v>Скалярия Голубая Зебра L</v>
      </c>
      <c r="C659" s="121">
        <f>'Прайс-лист'!K605</f>
        <v>180</v>
      </c>
      <c r="D659" s="122">
        <f>'Прайс-лист'!H605</f>
        <v>0</v>
      </c>
      <c r="E659" s="123">
        <f>'Прайс-лист'!I605</f>
        <v>0</v>
      </c>
      <c r="F659" s="124">
        <f>'Прайс-лист'!J605</f>
        <v>0</v>
      </c>
      <c r="G659" s="302" t="str">
        <f>IF(AND(ISBLANK('Прайс-лист'!H605),ISBLANK('Прайс-лист'!J605)),"","х")</f>
        <v/>
      </c>
    </row>
    <row r="660" spans="1:7" x14ac:dyDescent="0.3">
      <c r="A660" s="119">
        <f>'Прайс-лист'!B607</f>
        <v>1907</v>
      </c>
      <c r="B660" s="120" t="str">
        <f>'Прайс-лист'!C607</f>
        <v>Скалярия Голубая Зебра S</v>
      </c>
      <c r="C660" s="121">
        <f>'Прайс-лист'!K607</f>
        <v>120</v>
      </c>
      <c r="D660" s="122">
        <f>'Прайс-лист'!H607</f>
        <v>0</v>
      </c>
      <c r="E660" s="123">
        <f>'Прайс-лист'!I607</f>
        <v>0</v>
      </c>
      <c r="F660" s="124">
        <f>'Прайс-лист'!J607</f>
        <v>0</v>
      </c>
      <c r="G660" s="302" t="str">
        <f>IF(AND(ISBLANK('Прайс-лист'!H607),ISBLANK('Прайс-лист'!J607)),"","х")</f>
        <v/>
      </c>
    </row>
    <row r="661" spans="1:7" x14ac:dyDescent="0.3">
      <c r="A661" s="119">
        <f>'Прайс-лист'!B606</f>
        <v>999</v>
      </c>
      <c r="B661" s="120" t="str">
        <f>'Прайс-лист'!C606</f>
        <v>Скалярия Голубая Зебра М</v>
      </c>
      <c r="C661" s="121">
        <f>'Прайс-лист'!K606</f>
        <v>180</v>
      </c>
      <c r="D661" s="122">
        <f>'Прайс-лист'!H606</f>
        <v>0</v>
      </c>
      <c r="E661" s="123">
        <f>'Прайс-лист'!I606</f>
        <v>0</v>
      </c>
      <c r="F661" s="124">
        <f>'Прайс-лист'!J606</f>
        <v>0</v>
      </c>
      <c r="G661" s="302" t="str">
        <f>IF(AND(ISBLANK('Прайс-лист'!H606),ISBLANK('Прайс-лист'!J606)),"","х")</f>
        <v/>
      </c>
    </row>
    <row r="662" spans="1:7" x14ac:dyDescent="0.3">
      <c r="A662" s="119">
        <f>'Прайс-лист'!B608</f>
        <v>2261</v>
      </c>
      <c r="B662" s="120" t="str">
        <f>'Прайс-лист'!C608</f>
        <v>Скалярия Голубой Призрак L</v>
      </c>
      <c r="C662" s="121">
        <f>'Прайс-лист'!K608</f>
        <v>180</v>
      </c>
      <c r="D662" s="122">
        <f>'Прайс-лист'!H608</f>
        <v>0</v>
      </c>
      <c r="E662" s="123">
        <f>'Прайс-лист'!I608</f>
        <v>0</v>
      </c>
      <c r="F662" s="124">
        <f>'Прайс-лист'!J608</f>
        <v>0</v>
      </c>
      <c r="G662" s="302" t="str">
        <f>IF(AND(ISBLANK('Прайс-лист'!H608),ISBLANK('Прайс-лист'!J608)),"","х")</f>
        <v/>
      </c>
    </row>
    <row r="663" spans="1:7" x14ac:dyDescent="0.3">
      <c r="A663" s="119">
        <f>'Прайс-лист'!B609</f>
        <v>1898</v>
      </c>
      <c r="B663" s="120" t="str">
        <f>'Прайс-лист'!C609</f>
        <v>Скалярия Дымчатая М</v>
      </c>
      <c r="C663" s="121">
        <f>'Прайс-лист'!K609</f>
        <v>150</v>
      </c>
      <c r="D663" s="122">
        <f>'Прайс-лист'!H609</f>
        <v>0</v>
      </c>
      <c r="E663" s="123">
        <f>'Прайс-лист'!I609</f>
        <v>0</v>
      </c>
      <c r="F663" s="124">
        <f>'Прайс-лист'!J609</f>
        <v>0</v>
      </c>
      <c r="G663" s="302" t="str">
        <f>IF(AND(ISBLANK('Прайс-лист'!H609),ISBLANK('Прайс-лист'!J609)),"","х")</f>
        <v/>
      </c>
    </row>
    <row r="664" spans="1:7" x14ac:dyDescent="0.3">
      <c r="A664" s="119">
        <f>'Прайс-лист'!B610</f>
        <v>611</v>
      </c>
      <c r="B664" s="120" t="str">
        <f>'Прайс-лист'!C610</f>
        <v>Скалярия Зебра L</v>
      </c>
      <c r="C664" s="121">
        <f>'Прайс-лист'!K610</f>
        <v>180</v>
      </c>
      <c r="D664" s="122">
        <f>'Прайс-лист'!H610</f>
        <v>0</v>
      </c>
      <c r="E664" s="123">
        <f>'Прайс-лист'!I610</f>
        <v>0</v>
      </c>
      <c r="F664" s="124">
        <f>'Прайс-лист'!J610</f>
        <v>0</v>
      </c>
      <c r="G664" s="302" t="str">
        <f>IF(AND(ISBLANK('Прайс-лист'!H610),ISBLANK('Прайс-лист'!J610)),"","х")</f>
        <v/>
      </c>
    </row>
    <row r="665" spans="1:7" x14ac:dyDescent="0.3">
      <c r="A665" s="119">
        <f>'Прайс-лист'!B611</f>
        <v>2057</v>
      </c>
      <c r="B665" s="120" t="str">
        <f>'Прайс-лист'!C611</f>
        <v>Скалярия Зебра M/L</v>
      </c>
      <c r="C665" s="121">
        <f>'Прайс-лист'!K611</f>
        <v>180</v>
      </c>
      <c r="D665" s="122">
        <f>'Прайс-лист'!H611</f>
        <v>0</v>
      </c>
      <c r="E665" s="123">
        <f>'Прайс-лист'!I611</f>
        <v>0</v>
      </c>
      <c r="F665" s="124">
        <f>'Прайс-лист'!J611</f>
        <v>0</v>
      </c>
      <c r="G665" s="302" t="str">
        <f>IF(AND(ISBLANK('Прайс-лист'!H611),ISBLANK('Прайс-лист'!J611)),"","х")</f>
        <v/>
      </c>
    </row>
    <row r="666" spans="1:7" x14ac:dyDescent="0.3">
      <c r="A666" s="119">
        <f>'Прайс-лист'!B613</f>
        <v>491</v>
      </c>
      <c r="B666" s="120" t="str">
        <f>'Прайс-лист'!C613</f>
        <v>Скалярия Зебра S</v>
      </c>
      <c r="C666" s="121">
        <f>'Прайс-лист'!K613</f>
        <v>120</v>
      </c>
      <c r="D666" s="122">
        <f>'Прайс-лист'!H613</f>
        <v>0</v>
      </c>
      <c r="E666" s="123">
        <f>'Прайс-лист'!I613</f>
        <v>0</v>
      </c>
      <c r="F666" s="124">
        <f>'Прайс-лист'!J613</f>
        <v>0</v>
      </c>
      <c r="G666" s="302" t="str">
        <f>IF(AND(ISBLANK('Прайс-лист'!H613),ISBLANK('Прайс-лист'!J613)),"","х")</f>
        <v/>
      </c>
    </row>
    <row r="667" spans="1:7" x14ac:dyDescent="0.3">
      <c r="A667" s="119">
        <f>'Прайс-лист'!B614</f>
        <v>843</v>
      </c>
      <c r="B667" s="120" t="str">
        <f>'Прайс-лист'!C614</f>
        <v>Скалярия Зебра вуаль L</v>
      </c>
      <c r="C667" s="121">
        <f>'Прайс-лист'!K614</f>
        <v>180</v>
      </c>
      <c r="D667" s="122">
        <f>'Прайс-лист'!H614</f>
        <v>0</v>
      </c>
      <c r="E667" s="123">
        <f>'Прайс-лист'!I614</f>
        <v>0</v>
      </c>
      <c r="F667" s="124">
        <f>'Прайс-лист'!J614</f>
        <v>0</v>
      </c>
      <c r="G667" s="302" t="str">
        <f>IF(AND(ISBLANK('Прайс-лист'!H614),ISBLANK('Прайс-лист'!J614)),"","х")</f>
        <v/>
      </c>
    </row>
    <row r="668" spans="1:7" x14ac:dyDescent="0.3">
      <c r="A668" s="119">
        <f>'Прайс-лист'!B615</f>
        <v>853</v>
      </c>
      <c r="B668" s="120" t="str">
        <f>'Прайс-лист'!C615</f>
        <v>Скалярия Зебра вуаль М</v>
      </c>
      <c r="C668" s="121">
        <f>'Прайс-лист'!K615</f>
        <v>180</v>
      </c>
      <c r="D668" s="122">
        <f>'Прайс-лист'!H615</f>
        <v>0</v>
      </c>
      <c r="E668" s="123">
        <f>'Прайс-лист'!I615</f>
        <v>0</v>
      </c>
      <c r="F668" s="124">
        <f>'Прайс-лист'!J615</f>
        <v>0</v>
      </c>
      <c r="G668" s="302" t="str">
        <f>IF(AND(ISBLANK('Прайс-лист'!H615),ISBLANK('Прайс-лист'!J615)),"","х")</f>
        <v/>
      </c>
    </row>
    <row r="669" spans="1:7" x14ac:dyDescent="0.3">
      <c r="A669" s="119">
        <f>'Прайс-лист'!B612</f>
        <v>1756</v>
      </c>
      <c r="B669" s="120" t="str">
        <f>'Прайс-лист'!C612</f>
        <v>Скалярия Зебра М</v>
      </c>
      <c r="C669" s="121">
        <f>'Прайс-лист'!K612</f>
        <v>150</v>
      </c>
      <c r="D669" s="122">
        <f>'Прайс-лист'!H612</f>
        <v>0</v>
      </c>
      <c r="E669" s="123">
        <f>'Прайс-лист'!I612</f>
        <v>0</v>
      </c>
      <c r="F669" s="124">
        <f>'Прайс-лист'!J612</f>
        <v>0</v>
      </c>
      <c r="G669" s="302" t="str">
        <f>IF(AND(ISBLANK('Прайс-лист'!H612),ISBLANK('Прайс-лист'!J612)),"","х")</f>
        <v/>
      </c>
    </row>
    <row r="670" spans="1:7" x14ac:dyDescent="0.3">
      <c r="A670" s="119">
        <f>'Прайс-лист'!B616</f>
        <v>519</v>
      </c>
      <c r="B670" s="120" t="str">
        <f>'Прайс-лист'!C616</f>
        <v>Скалярия Зелёный Ангел L</v>
      </c>
      <c r="C670" s="121">
        <f>'Прайс-лист'!K616</f>
        <v>180</v>
      </c>
      <c r="D670" s="122">
        <f>'Прайс-лист'!H616</f>
        <v>0</v>
      </c>
      <c r="E670" s="123">
        <f>'Прайс-лист'!I616</f>
        <v>0</v>
      </c>
      <c r="F670" s="124">
        <f>'Прайс-лист'!J616</f>
        <v>0</v>
      </c>
      <c r="G670" s="302" t="str">
        <f>IF(AND(ISBLANK('Прайс-лист'!H616),ISBLANK('Прайс-лист'!J616)),"","х")</f>
        <v/>
      </c>
    </row>
    <row r="671" spans="1:7" x14ac:dyDescent="0.3">
      <c r="A671" s="119">
        <f>'Прайс-лист'!B617</f>
        <v>566</v>
      </c>
      <c r="B671" s="120" t="str">
        <f>'Прайс-лист'!C617</f>
        <v>Скалярия Зелёный Ангел М</v>
      </c>
      <c r="C671" s="121">
        <f>'Прайс-лист'!K617</f>
        <v>150</v>
      </c>
      <c r="D671" s="122">
        <f>'Прайс-лист'!H617</f>
        <v>0</v>
      </c>
      <c r="E671" s="123">
        <f>'Прайс-лист'!I617</f>
        <v>0</v>
      </c>
      <c r="F671" s="124">
        <f>'Прайс-лист'!J617</f>
        <v>0</v>
      </c>
      <c r="G671" s="302" t="str">
        <f>IF(AND(ISBLANK('Прайс-лист'!H617),ISBLANK('Прайс-лист'!J617)),"","х")</f>
        <v/>
      </c>
    </row>
    <row r="672" spans="1:7" x14ac:dyDescent="0.3">
      <c r="A672" s="119">
        <f>'Прайс-лист'!B618</f>
        <v>929</v>
      </c>
      <c r="B672" s="120" t="str">
        <f>'Прайс-лист'!C618</f>
        <v>Скалярия Кои XL</v>
      </c>
      <c r="C672" s="121">
        <f>'Прайс-лист'!K618</f>
        <v>390</v>
      </c>
      <c r="D672" s="122">
        <f>'Прайс-лист'!H618</f>
        <v>0</v>
      </c>
      <c r="E672" s="123">
        <f>'Прайс-лист'!I618</f>
        <v>0</v>
      </c>
      <c r="F672" s="124">
        <f>'Прайс-лист'!J618</f>
        <v>0</v>
      </c>
      <c r="G672" s="302" t="str">
        <f>IF(AND(ISBLANK('Прайс-лист'!H618),ISBLANK('Прайс-лист'!J618)),"","х")</f>
        <v/>
      </c>
    </row>
    <row r="673" spans="1:7" x14ac:dyDescent="0.3">
      <c r="A673" s="119">
        <f>'Прайс-лист'!B620</f>
        <v>2199</v>
      </c>
      <c r="B673" s="120" t="str">
        <f>'Прайс-лист'!C620</f>
        <v>Скалярия Кои вуаль L</v>
      </c>
      <c r="C673" s="121">
        <f>'Прайс-лист'!K620</f>
        <v>200</v>
      </c>
      <c r="D673" s="122">
        <f>'Прайс-лист'!H620</f>
        <v>0</v>
      </c>
      <c r="E673" s="123">
        <f>'Прайс-лист'!I620</f>
        <v>0</v>
      </c>
      <c r="F673" s="124">
        <f>'Прайс-лист'!J620</f>
        <v>0</v>
      </c>
      <c r="G673" s="302" t="str">
        <f>IF(AND(ISBLANK('Прайс-лист'!H620),ISBLANK('Прайс-лист'!J620)),"","х")</f>
        <v/>
      </c>
    </row>
    <row r="674" spans="1:7" x14ac:dyDescent="0.3">
      <c r="A674" s="119">
        <f>'Прайс-лист'!B621</f>
        <v>1118</v>
      </c>
      <c r="B674" s="120" t="str">
        <f>'Прайс-лист'!C621</f>
        <v>Скалярия Кои вуаль М</v>
      </c>
      <c r="C674" s="121">
        <f>'Прайс-лист'!K621</f>
        <v>180</v>
      </c>
      <c r="D674" s="122">
        <f>'Прайс-лист'!H621</f>
        <v>0</v>
      </c>
      <c r="E674" s="123">
        <f>'Прайс-лист'!I621</f>
        <v>0</v>
      </c>
      <c r="F674" s="124">
        <f>'Прайс-лист'!J621</f>
        <v>0</v>
      </c>
      <c r="G674" s="302" t="str">
        <f>IF(AND(ISBLANK('Прайс-лист'!H621),ISBLANK('Прайс-лист'!J621)),"","х")</f>
        <v/>
      </c>
    </row>
    <row r="675" spans="1:7" x14ac:dyDescent="0.3">
      <c r="A675" s="119">
        <f>'Прайс-лист'!B619</f>
        <v>559</v>
      </c>
      <c r="B675" s="120" t="str">
        <f>'Прайс-лист'!C619</f>
        <v>Скалярия Кои М</v>
      </c>
      <c r="C675" s="121">
        <f>'Прайс-лист'!K619</f>
        <v>180</v>
      </c>
      <c r="D675" s="122">
        <f>'Прайс-лист'!H619</f>
        <v>0</v>
      </c>
      <c r="E675" s="123">
        <f>'Прайс-лист'!I619</f>
        <v>0</v>
      </c>
      <c r="F675" s="124">
        <f>'Прайс-лист'!J619</f>
        <v>0</v>
      </c>
      <c r="G675" s="302" t="str">
        <f>IF(AND(ISBLANK('Прайс-лист'!H619),ISBLANK('Прайс-лист'!J619)),"","х")</f>
        <v/>
      </c>
    </row>
    <row r="676" spans="1:7" ht="15" customHeight="1" x14ac:dyDescent="0.3">
      <c r="A676" s="119">
        <f>'Прайс-лист'!B623</f>
        <v>567</v>
      </c>
      <c r="B676" s="120" t="str">
        <f>'Прайс-лист'!C623</f>
        <v>Скалярия Мраморная L</v>
      </c>
      <c r="C676" s="121">
        <f>'Прайс-лист'!K623</f>
        <v>200</v>
      </c>
      <c r="D676" s="122">
        <f>'Прайс-лист'!H623</f>
        <v>0</v>
      </c>
      <c r="E676" s="123">
        <f>'Прайс-лист'!I623</f>
        <v>0</v>
      </c>
      <c r="F676" s="124">
        <f>'Прайс-лист'!J623</f>
        <v>0</v>
      </c>
      <c r="G676" s="302" t="str">
        <f>IF(AND(ISBLANK('Прайс-лист'!H623),ISBLANK('Прайс-лист'!J623)),"","х")</f>
        <v/>
      </c>
    </row>
    <row r="677" spans="1:7" x14ac:dyDescent="0.3">
      <c r="A677" s="119">
        <f>'Прайс-лист'!B626</f>
        <v>445</v>
      </c>
      <c r="B677" s="120" t="str">
        <f>'Прайс-лист'!C626</f>
        <v>Скалярия Мраморная S</v>
      </c>
      <c r="C677" s="121">
        <f>'Прайс-лист'!K626</f>
        <v>120</v>
      </c>
      <c r="D677" s="122">
        <f>'Прайс-лист'!H626</f>
        <v>0</v>
      </c>
      <c r="E677" s="123">
        <f>'Прайс-лист'!I626</f>
        <v>0</v>
      </c>
      <c r="F677" s="124">
        <f>'Прайс-лист'!J626</f>
        <v>0</v>
      </c>
      <c r="G677" s="302" t="str">
        <f>IF(AND(ISBLANK('Прайс-лист'!H626),ISBLANK('Прайс-лист'!J626)),"","х")</f>
        <v/>
      </c>
    </row>
    <row r="678" spans="1:7" x14ac:dyDescent="0.3">
      <c r="A678" s="119">
        <f>'Прайс-лист'!B622</f>
        <v>532</v>
      </c>
      <c r="B678" s="120" t="str">
        <f>'Прайс-лист'!C622</f>
        <v>Скалярия Мраморная XL</v>
      </c>
      <c r="C678" s="121">
        <f>'Прайс-лист'!K622</f>
        <v>390</v>
      </c>
      <c r="D678" s="122">
        <f>'Прайс-лист'!H622</f>
        <v>0</v>
      </c>
      <c r="E678" s="123">
        <f>'Прайс-лист'!I622</f>
        <v>0</v>
      </c>
      <c r="F678" s="124">
        <f>'Прайс-лист'!J622</f>
        <v>0</v>
      </c>
      <c r="G678" s="302" t="str">
        <f>IF(AND(ISBLANK('Прайс-лист'!H622),ISBLANK('Прайс-лист'!J622)),"","х")</f>
        <v/>
      </c>
    </row>
    <row r="679" spans="1:7" x14ac:dyDescent="0.3">
      <c r="A679" s="119">
        <f>'Прайс-лист'!B628</f>
        <v>745</v>
      </c>
      <c r="B679" s="120" t="str">
        <f>'Прайс-лист'!C628</f>
        <v>Скалярия Мраморная вуаль М</v>
      </c>
      <c r="C679" s="121">
        <f>'Прайс-лист'!K628</f>
        <v>150</v>
      </c>
      <c r="D679" s="122">
        <f>'Прайс-лист'!H628</f>
        <v>0</v>
      </c>
      <c r="E679" s="123">
        <f>'Прайс-лист'!I628</f>
        <v>0</v>
      </c>
      <c r="F679" s="124">
        <f>'Прайс-лист'!J628</f>
        <v>0</v>
      </c>
      <c r="G679" s="302" t="str">
        <f>IF(AND(ISBLANK('Прайс-лист'!H628),ISBLANK('Прайс-лист'!J628)),"","х")</f>
        <v/>
      </c>
    </row>
    <row r="680" spans="1:7" x14ac:dyDescent="0.3">
      <c r="A680" s="119">
        <f>'Прайс-лист'!B627</f>
        <v>1969</v>
      </c>
      <c r="B680" s="120" t="str">
        <f>'Прайс-лист'!C627</f>
        <v>Скалярия Мраморная вуаль М/L</v>
      </c>
      <c r="C680" s="121">
        <f>'Прайс-лист'!K627</f>
        <v>180</v>
      </c>
      <c r="D680" s="122">
        <f>'Прайс-лист'!H627</f>
        <v>0</v>
      </c>
      <c r="E680" s="123">
        <f>'Прайс-лист'!I627</f>
        <v>0</v>
      </c>
      <c r="F680" s="124">
        <f>'Прайс-лист'!J627</f>
        <v>0</v>
      </c>
      <c r="G680" s="302" t="str">
        <f>IF(AND(ISBLANK('Прайс-лист'!H627),ISBLANK('Прайс-лист'!J627)),"","х")</f>
        <v/>
      </c>
    </row>
    <row r="681" spans="1:7" x14ac:dyDescent="0.3">
      <c r="A681" s="119">
        <f>'Прайс-лист'!B625</f>
        <v>1744</v>
      </c>
      <c r="B681" s="120" t="str">
        <f>'Прайс-лист'!C625</f>
        <v>Скалярия Мраморная М</v>
      </c>
      <c r="C681" s="121">
        <f>'Прайс-лист'!K625</f>
        <v>150</v>
      </c>
      <c r="D681" s="122">
        <f>'Прайс-лист'!H625</f>
        <v>0</v>
      </c>
      <c r="E681" s="123">
        <f>'Прайс-лист'!I625</f>
        <v>0</v>
      </c>
      <c r="F681" s="124">
        <f>'Прайс-лист'!J625</f>
        <v>0</v>
      </c>
      <c r="G681" s="302" t="str">
        <f>IF(AND(ISBLANK('Прайс-лист'!H625),ISBLANK('Прайс-лист'!J625)),"","х")</f>
        <v/>
      </c>
    </row>
    <row r="682" spans="1:7" x14ac:dyDescent="0.3">
      <c r="A682" s="119">
        <f>'Прайс-лист'!B624</f>
        <v>1968</v>
      </c>
      <c r="B682" s="120" t="str">
        <f>'Прайс-лист'!C624</f>
        <v>Скалярия Мраморная М/L</v>
      </c>
      <c r="C682" s="121">
        <f>'Прайс-лист'!K624</f>
        <v>180</v>
      </c>
      <c r="D682" s="122">
        <f>'Прайс-лист'!H624</f>
        <v>0</v>
      </c>
      <c r="E682" s="123">
        <f>'Прайс-лист'!I624</f>
        <v>0</v>
      </c>
      <c r="F682" s="124">
        <f>'Прайс-лист'!J624</f>
        <v>0</v>
      </c>
      <c r="G682" s="302" t="str">
        <f>IF(AND(ISBLANK('Прайс-лист'!H624),ISBLANK('Прайс-лист'!J624)),"","х")</f>
        <v/>
      </c>
    </row>
    <row r="683" spans="1:7" x14ac:dyDescent="0.3">
      <c r="A683" s="119">
        <f>'Прайс-лист'!B634</f>
        <v>2198</v>
      </c>
      <c r="B683" s="120" t="str">
        <f>'Прайс-лист'!C634</f>
        <v>Скалярия Параиба XL</v>
      </c>
      <c r="C683" s="121">
        <f>'Прайс-лист'!K634</f>
        <v>470</v>
      </c>
      <c r="D683" s="122">
        <f>'Прайс-лист'!H634</f>
        <v>0</v>
      </c>
      <c r="E683" s="123">
        <f>'Прайс-лист'!I634</f>
        <v>0</v>
      </c>
      <c r="F683" s="124">
        <f>'Прайс-лист'!J634</f>
        <v>0</v>
      </c>
      <c r="G683" s="302" t="str">
        <f>IF(AND(ISBLANK('Прайс-лист'!H634),ISBLANK('Прайс-лист'!J634)),"","х")</f>
        <v/>
      </c>
    </row>
    <row r="684" spans="1:7" x14ac:dyDescent="0.3">
      <c r="A684" s="119">
        <f>'Прайс-лист'!B635</f>
        <v>1957</v>
      </c>
      <c r="B684" s="120" t="str">
        <f>'Прайс-лист'!C635</f>
        <v>Скалярия Параиба М</v>
      </c>
      <c r="C684" s="121">
        <f>'Прайс-лист'!K635</f>
        <v>180</v>
      </c>
      <c r="D684" s="122">
        <f>'Прайс-лист'!H635</f>
        <v>0</v>
      </c>
      <c r="E684" s="123">
        <f>'Прайс-лист'!I635</f>
        <v>0</v>
      </c>
      <c r="F684" s="124">
        <f>'Прайс-лист'!J635</f>
        <v>0</v>
      </c>
      <c r="G684" s="302" t="str">
        <f>IF(AND(ISBLANK('Прайс-лист'!H635),ISBLANK('Прайс-лист'!J635)),"","х")</f>
        <v/>
      </c>
    </row>
    <row r="685" spans="1:7" x14ac:dyDescent="0.3">
      <c r="A685" s="119">
        <f>'Прайс-лист'!B633</f>
        <v>256</v>
      </c>
      <c r="B685" s="120" t="str">
        <f>'Прайс-лист'!C633</f>
        <v>Скалярия Пиной ассорти L</v>
      </c>
      <c r="C685" s="121">
        <f>'Прайс-лист'!K633</f>
        <v>180</v>
      </c>
      <c r="D685" s="122">
        <f>'Прайс-лист'!H633</f>
        <v>0</v>
      </c>
      <c r="E685" s="123">
        <f>'Прайс-лист'!I633</f>
        <v>0</v>
      </c>
      <c r="F685" s="124">
        <f>'Прайс-лист'!J633</f>
        <v>0</v>
      </c>
      <c r="G685" s="302" t="str">
        <f>IF(AND(ISBLANK('Прайс-лист'!H633),ISBLANK('Прайс-лист'!J633)),"","х")</f>
        <v/>
      </c>
    </row>
    <row r="686" spans="1:7" x14ac:dyDescent="0.3">
      <c r="A686" s="119">
        <f>'Прайс-лист'!B629</f>
        <v>432</v>
      </c>
      <c r="B686" s="120" t="str">
        <f>'Прайс-лист'!C629</f>
        <v>Скалярия чёрная L</v>
      </c>
      <c r="C686" s="121">
        <f>'Прайс-лист'!K629</f>
        <v>200</v>
      </c>
      <c r="D686" s="122">
        <f>'Прайс-лист'!H629</f>
        <v>0</v>
      </c>
      <c r="E686" s="123">
        <f>'Прайс-лист'!I629</f>
        <v>0</v>
      </c>
      <c r="F686" s="124">
        <f>'Прайс-лист'!J629</f>
        <v>0</v>
      </c>
      <c r="G686" s="302" t="str">
        <f>IF(AND(ISBLANK('Прайс-лист'!H629),ISBLANK('Прайс-лист'!J629)),"","х")</f>
        <v/>
      </c>
    </row>
    <row r="687" spans="1:7" x14ac:dyDescent="0.3">
      <c r="A687" s="119">
        <f>'Прайс-лист'!B631</f>
        <v>1978</v>
      </c>
      <c r="B687" s="120" t="str">
        <f>'Прайс-лист'!C631</f>
        <v>Скалярия чёрная S</v>
      </c>
      <c r="C687" s="121">
        <f>'Прайс-лист'!K631</f>
        <v>150</v>
      </c>
      <c r="D687" s="122">
        <f>'Прайс-лист'!H631</f>
        <v>0</v>
      </c>
      <c r="E687" s="123">
        <f>'Прайс-лист'!I631</f>
        <v>0</v>
      </c>
      <c r="F687" s="124">
        <f>'Прайс-лист'!J631</f>
        <v>0</v>
      </c>
      <c r="G687" s="302" t="str">
        <f>IF(AND(ISBLANK('Прайс-лист'!H631),ISBLANK('Прайс-лист'!J631)),"","х")</f>
        <v/>
      </c>
    </row>
    <row r="688" spans="1:7" x14ac:dyDescent="0.3">
      <c r="A688" s="119">
        <f>'Прайс-лист'!B632</f>
        <v>1970</v>
      </c>
      <c r="B688" s="120" t="str">
        <f>'Прайс-лист'!C632</f>
        <v>Скалярия чёрная вуаль М</v>
      </c>
      <c r="C688" s="121">
        <f>'Прайс-лист'!K632</f>
        <v>180</v>
      </c>
      <c r="D688" s="122">
        <f>'Прайс-лист'!H632</f>
        <v>0</v>
      </c>
      <c r="E688" s="123">
        <f>'Прайс-лист'!I632</f>
        <v>0</v>
      </c>
      <c r="F688" s="124">
        <f>'Прайс-лист'!J632</f>
        <v>0</v>
      </c>
      <c r="G688" s="302" t="str">
        <f>IF(AND(ISBLANK('Прайс-лист'!H632),ISBLANK('Прайс-лист'!J632)),"","х")</f>
        <v/>
      </c>
    </row>
    <row r="689" spans="1:7" x14ac:dyDescent="0.3">
      <c r="A689" s="119">
        <f>'Прайс-лист'!B630</f>
        <v>878</v>
      </c>
      <c r="B689" s="120" t="str">
        <f>'Прайс-лист'!C630</f>
        <v>Скалярия чёрная М</v>
      </c>
      <c r="C689" s="121">
        <f>'Прайс-лист'!K630</f>
        <v>180</v>
      </c>
      <c r="D689" s="122">
        <f>'Прайс-лист'!H630</f>
        <v>0</v>
      </c>
      <c r="E689" s="123">
        <f>'Прайс-лист'!I630</f>
        <v>0</v>
      </c>
      <c r="F689" s="124">
        <f>'Прайс-лист'!J630</f>
        <v>0</v>
      </c>
      <c r="G689" s="302" t="str">
        <f>IF(AND(ISBLANK('Прайс-лист'!H630),ISBLANK('Прайс-лист'!J630)),"","х")</f>
        <v/>
      </c>
    </row>
    <row r="690" spans="1:7" x14ac:dyDescent="0.3">
      <c r="A690" s="119">
        <f>'Прайс-лист'!B659</f>
        <v>959</v>
      </c>
      <c r="B690" s="120" t="str">
        <f>'Прайс-лист'!C659</f>
        <v>Снежный принц L</v>
      </c>
      <c r="C690" s="121">
        <f>'Прайс-лист'!K659</f>
        <v>325</v>
      </c>
      <c r="D690" s="122">
        <f>'Прайс-лист'!H659</f>
        <v>0</v>
      </c>
      <c r="E690" s="123">
        <f>'Прайс-лист'!I659</f>
        <v>0</v>
      </c>
      <c r="F690" s="124">
        <f>'Прайс-лист'!J659</f>
        <v>0</v>
      </c>
      <c r="G690" s="302" t="str">
        <f>IF(AND(ISBLANK('Прайс-лист'!H659),ISBLANK('Прайс-лист'!J659)),"","х")</f>
        <v/>
      </c>
    </row>
    <row r="691" spans="1:7" x14ac:dyDescent="0.3">
      <c r="A691" s="119">
        <f>'Прайс-лист'!B660</f>
        <v>410</v>
      </c>
      <c r="B691" s="120" t="str">
        <f>'Прайс-лист'!C660</f>
        <v>Снежный принц М</v>
      </c>
      <c r="C691" s="121">
        <f>'Прайс-лист'!K660</f>
        <v>245</v>
      </c>
      <c r="D691" s="122">
        <f>'Прайс-лист'!H660</f>
        <v>0</v>
      </c>
      <c r="E691" s="123">
        <f>'Прайс-лист'!I660</f>
        <v>0</v>
      </c>
      <c r="F691" s="124">
        <f>'Прайс-лист'!J660</f>
        <v>0</v>
      </c>
      <c r="G691" s="302" t="str">
        <f>IF(AND(ISBLANK('Прайс-лист'!H660),ISBLANK('Прайс-лист'!J660)),"","х")</f>
        <v/>
      </c>
    </row>
    <row r="692" spans="1:7" x14ac:dyDescent="0.3">
      <c r="A692" s="119" t="str">
        <f>'Прайс-лист'!B489</f>
        <v>.</v>
      </c>
      <c r="B692" s="120" t="str">
        <f>'Прайс-лист'!C489</f>
        <v>Сомы</v>
      </c>
      <c r="C692" s="121">
        <f>'Прайс-лист'!K489</f>
        <v>0</v>
      </c>
      <c r="D692" s="122">
        <f>'Прайс-лист'!H489</f>
        <v>0</v>
      </c>
      <c r="E692" s="123">
        <f>'Прайс-лист'!I489</f>
        <v>0</v>
      </c>
      <c r="F692" s="124" t="str">
        <f>'Прайс-лист'!J489</f>
        <v>.</v>
      </c>
      <c r="G692" s="302"/>
    </row>
    <row r="693" spans="1:7" x14ac:dyDescent="0.3">
      <c r="A693" s="119">
        <f>'Прайс-лист'!B534</f>
        <v>213</v>
      </c>
      <c r="B693" s="120" t="str">
        <f>'Прайс-лист'!C534</f>
        <v>Стеклянный сом</v>
      </c>
      <c r="C693" s="121">
        <f>'Прайс-лист'!K534</f>
        <v>250</v>
      </c>
      <c r="D693" s="122">
        <f>'Прайс-лист'!H534</f>
        <v>0</v>
      </c>
      <c r="E693" s="123">
        <f>'Прайс-лист'!I534</f>
        <v>0</v>
      </c>
      <c r="F693" s="124">
        <f>'Прайс-лист'!J534</f>
        <v>0</v>
      </c>
      <c r="G693" s="302" t="str">
        <f>IF(AND(ISBLANK('Прайс-лист'!H534),ISBLANK('Прайс-лист'!J534)),"","х")</f>
        <v/>
      </c>
    </row>
    <row r="694" spans="1:7" x14ac:dyDescent="0.3">
      <c r="A694" s="119">
        <f>'Прайс-лист'!B457</f>
        <v>131</v>
      </c>
      <c r="B694" s="120" t="str">
        <f>'Прайс-лист'!C457</f>
        <v>Тайерия кривополосая</v>
      </c>
      <c r="C694" s="121">
        <f>'Прайс-лист'!K457</f>
        <v>110</v>
      </c>
      <c r="D694" s="122">
        <f>'Прайс-лист'!H457</f>
        <v>0</v>
      </c>
      <c r="E694" s="123">
        <f>'Прайс-лист'!I457</f>
        <v>0</v>
      </c>
      <c r="F694" s="124">
        <f>'Прайс-лист'!J457</f>
        <v>0</v>
      </c>
      <c r="G694" s="302" t="str">
        <f>IF(AND(ISBLANK('Прайс-лист'!H457),ISBLANK('Прайс-лист'!J457)),"","х")</f>
        <v/>
      </c>
    </row>
    <row r="695" spans="1:7" x14ac:dyDescent="0.3">
      <c r="A695" s="119">
        <f>'Прайс-лист'!B458</f>
        <v>2066</v>
      </c>
      <c r="B695" s="120" t="str">
        <f>'Прайс-лист'!C458</f>
        <v>Тайерия кривополосая баллон</v>
      </c>
      <c r="C695" s="121">
        <f>'Прайс-лист'!K458</f>
        <v>120</v>
      </c>
      <c r="D695" s="122">
        <f>'Прайс-лист'!H458</f>
        <v>0</v>
      </c>
      <c r="E695" s="123">
        <f>'Прайс-лист'!I458</f>
        <v>0</v>
      </c>
      <c r="F695" s="124">
        <f>'Прайс-лист'!J458</f>
        <v>0</v>
      </c>
      <c r="G695" s="302" t="str">
        <f>IF(AND(ISBLANK('Прайс-лист'!H458),ISBLANK('Прайс-лист'!J458)),"","х")</f>
        <v/>
      </c>
    </row>
    <row r="696" spans="1:7" x14ac:dyDescent="0.3">
      <c r="A696" s="119">
        <f>'Прайс-лист'!B536</f>
        <v>181</v>
      </c>
      <c r="B696" s="120" t="str">
        <f>'Прайс-лист'!C536</f>
        <v>Таракатум</v>
      </c>
      <c r="C696" s="121">
        <f>'Прайс-лист'!K536</f>
        <v>110</v>
      </c>
      <c r="D696" s="122">
        <f>'Прайс-лист'!H536</f>
        <v>0</v>
      </c>
      <c r="E696" s="123">
        <f>'Прайс-лист'!I536</f>
        <v>0</v>
      </c>
      <c r="F696" s="124">
        <f>'Прайс-лист'!J536</f>
        <v>0</v>
      </c>
      <c r="G696" s="302" t="str">
        <f>IF(AND(ISBLANK('Прайс-лист'!H536),ISBLANK('Прайс-лист'!J536)),"","х")</f>
        <v/>
      </c>
    </row>
    <row r="697" spans="1:7" x14ac:dyDescent="0.3">
      <c r="A697" s="119">
        <f>'Прайс-лист'!B535</f>
        <v>2127</v>
      </c>
      <c r="B697" s="120" t="str">
        <f>'Прайс-лист'!C535</f>
        <v>Таракатум L</v>
      </c>
      <c r="C697" s="121">
        <f>'Прайс-лист'!K535</f>
        <v>190</v>
      </c>
      <c r="D697" s="122">
        <f>'Прайс-лист'!H535</f>
        <v>0</v>
      </c>
      <c r="E697" s="123">
        <f>'Прайс-лист'!I535</f>
        <v>0</v>
      </c>
      <c r="F697" s="124">
        <f>'Прайс-лист'!J535</f>
        <v>0</v>
      </c>
      <c r="G697" s="302" t="str">
        <f>IF(AND(ISBLANK('Прайс-лист'!H535),ISBLANK('Прайс-лист'!J535)),"","х")</f>
        <v/>
      </c>
    </row>
    <row r="698" spans="1:7" x14ac:dyDescent="0.3">
      <c r="A698" s="119">
        <f>'Прайс-лист'!B537</f>
        <v>2021</v>
      </c>
      <c r="B698" s="120" t="str">
        <f>'Прайс-лист'!C537</f>
        <v>Тация</v>
      </c>
      <c r="C698" s="121">
        <f>'Прайс-лист'!K537</f>
        <v>110</v>
      </c>
      <c r="D698" s="122">
        <f>'Прайс-лист'!H537</f>
        <v>0</v>
      </c>
      <c r="E698" s="123">
        <f>'Прайс-лист'!I537</f>
        <v>0</v>
      </c>
      <c r="F698" s="124">
        <f>'Прайс-лист'!J537</f>
        <v>0</v>
      </c>
      <c r="G698" s="302" t="str">
        <f>IF(AND(ISBLANK('Прайс-лист'!H537),ISBLANK('Прайс-лист'!J537)),"","х")</f>
        <v/>
      </c>
    </row>
    <row r="699" spans="1:7" x14ac:dyDescent="0.3">
      <c r="A699" s="119">
        <f>'Прайс-лист'!B723</f>
        <v>825</v>
      </c>
      <c r="B699" s="120" t="str">
        <f>'Прайс-лист'!C723</f>
        <v>Тельматерина Ладигеза</v>
      </c>
      <c r="C699" s="121">
        <f>'Прайс-лист'!K723</f>
        <v>110</v>
      </c>
      <c r="D699" s="122">
        <f>'Прайс-лист'!H723</f>
        <v>0</v>
      </c>
      <c r="E699" s="123">
        <f>'Прайс-лист'!I723</f>
        <v>0</v>
      </c>
      <c r="F699" s="124">
        <f>'Прайс-лист'!J723</f>
        <v>0</v>
      </c>
      <c r="G699" s="302" t="str">
        <f>IF(AND(ISBLANK('Прайс-лист'!H723),ISBLANK('Прайс-лист'!J723)),"","х")</f>
        <v/>
      </c>
    </row>
    <row r="700" spans="1:7" x14ac:dyDescent="0.3">
      <c r="A700" s="119">
        <f>'Прайс-лист'!B459</f>
        <v>68</v>
      </c>
      <c r="B700" s="120" t="str">
        <f>'Прайс-лист'!C459</f>
        <v>Тернеция</v>
      </c>
      <c r="C700" s="121">
        <f>'Прайс-лист'!K459</f>
        <v>80</v>
      </c>
      <c r="D700" s="122">
        <f>'Прайс-лист'!H459</f>
        <v>0</v>
      </c>
      <c r="E700" s="123">
        <f>'Прайс-лист'!I459</f>
        <v>0</v>
      </c>
      <c r="F700" s="124">
        <f>'Прайс-лист'!J459</f>
        <v>0</v>
      </c>
      <c r="G700" s="302" t="str">
        <f>IF(AND(ISBLANK('Прайс-лист'!H459),ISBLANK('Прайс-лист'!J459)),"","х")</f>
        <v/>
      </c>
    </row>
    <row r="701" spans="1:7" x14ac:dyDescent="0.3">
      <c r="A701" s="119">
        <f>'Прайс-лист'!B163</f>
        <v>888</v>
      </c>
      <c r="B701" s="120" t="str">
        <f>'Прайс-лист'!C163</f>
        <v>Тернеция GLO ассорти</v>
      </c>
      <c r="C701" s="121">
        <f>'Прайс-лист'!K163</f>
        <v>120</v>
      </c>
      <c r="D701" s="122">
        <f>'Прайс-лист'!H163</f>
        <v>0</v>
      </c>
      <c r="E701" s="123">
        <f>'Прайс-лист'!I163</f>
        <v>0</v>
      </c>
      <c r="F701" s="124">
        <f>'Прайс-лист'!J163</f>
        <v>0</v>
      </c>
      <c r="G701" s="302" t="str">
        <f>IF(AND(ISBLANK('Прайс-лист'!H163),ISBLANK('Прайс-лист'!J163)),"","х")</f>
        <v/>
      </c>
    </row>
    <row r="702" spans="1:7" x14ac:dyDescent="0.3">
      <c r="A702" s="119">
        <f>'Прайс-лист'!B164</f>
        <v>898</v>
      </c>
      <c r="B702" s="120" t="str">
        <f>'Прайс-лист'!C164</f>
        <v>Тернеция GLO вишнёвая</v>
      </c>
      <c r="C702" s="121">
        <f>'Прайс-лист'!K164</f>
        <v>120</v>
      </c>
      <c r="D702" s="122">
        <f>'Прайс-лист'!H164</f>
        <v>0</v>
      </c>
      <c r="E702" s="123">
        <f>'Прайс-лист'!I164</f>
        <v>0</v>
      </c>
      <c r="F702" s="124">
        <f>'Прайс-лист'!J164</f>
        <v>0</v>
      </c>
      <c r="G702" s="302" t="str">
        <f>IF(AND(ISBLANK('Прайс-лист'!H164),ISBLANK('Прайс-лист'!J164)),"","х")</f>
        <v/>
      </c>
    </row>
    <row r="703" spans="1:7" x14ac:dyDescent="0.3">
      <c r="A703" s="119">
        <f>'Прайс-лист'!B165</f>
        <v>849</v>
      </c>
      <c r="B703" s="120" t="str">
        <f>'Прайс-лист'!C165</f>
        <v>Тернеция GLO жёлтая</v>
      </c>
      <c r="C703" s="121">
        <f>'Прайс-лист'!K165</f>
        <v>120</v>
      </c>
      <c r="D703" s="122">
        <f>'Прайс-лист'!H165</f>
        <v>0</v>
      </c>
      <c r="E703" s="123">
        <f>'Прайс-лист'!I165</f>
        <v>0</v>
      </c>
      <c r="F703" s="124">
        <f>'Прайс-лист'!J165</f>
        <v>0</v>
      </c>
      <c r="G703" s="302" t="str">
        <f>IF(AND(ISBLANK('Прайс-лист'!H165),ISBLANK('Прайс-лист'!J165)),"","х")</f>
        <v/>
      </c>
    </row>
    <row r="704" spans="1:7" x14ac:dyDescent="0.3">
      <c r="A704" s="119">
        <f>'Прайс-лист'!B166</f>
        <v>846</v>
      </c>
      <c r="B704" s="120" t="str">
        <f>'Прайс-лист'!C166</f>
        <v>Тернеция GLO зелёная</v>
      </c>
      <c r="C704" s="121">
        <f>'Прайс-лист'!K166</f>
        <v>120</v>
      </c>
      <c r="D704" s="122">
        <f>'Прайс-лист'!H166</f>
        <v>0</v>
      </c>
      <c r="E704" s="123">
        <f>'Прайс-лист'!I166</f>
        <v>0</v>
      </c>
      <c r="F704" s="124">
        <f>'Прайс-лист'!J166</f>
        <v>0</v>
      </c>
      <c r="G704" s="302" t="str">
        <f>IF(AND(ISBLANK('Прайс-лист'!H166),ISBLANK('Прайс-лист'!J166)),"","х")</f>
        <v/>
      </c>
    </row>
    <row r="705" spans="1:7" x14ac:dyDescent="0.3">
      <c r="A705" s="119">
        <f>'Прайс-лист'!B167</f>
        <v>1886</v>
      </c>
      <c r="B705" s="120" t="str">
        <f>'Прайс-лист'!C167</f>
        <v>Тернеция GLO красная</v>
      </c>
      <c r="C705" s="121">
        <f>'Прайс-лист'!K167</f>
        <v>120</v>
      </c>
      <c r="D705" s="122">
        <f>'Прайс-лист'!H167</f>
        <v>0</v>
      </c>
      <c r="E705" s="123">
        <f>'Прайс-лист'!I167</f>
        <v>0</v>
      </c>
      <c r="F705" s="124">
        <f>'Прайс-лист'!J167</f>
        <v>0</v>
      </c>
      <c r="G705" s="302" t="str">
        <f>IF(AND(ISBLANK('Прайс-лист'!H167),ISBLANK('Прайс-лист'!J167)),"","х")</f>
        <v/>
      </c>
    </row>
    <row r="706" spans="1:7" x14ac:dyDescent="0.3">
      <c r="A706" s="119">
        <f>'Прайс-лист'!B168</f>
        <v>893</v>
      </c>
      <c r="B706" s="120" t="str">
        <f>'Прайс-лист'!C168</f>
        <v>Тернеция GLO оранжевая</v>
      </c>
      <c r="C706" s="121">
        <f>'Прайс-лист'!K168</f>
        <v>120</v>
      </c>
      <c r="D706" s="122">
        <f>'Прайс-лист'!H168</f>
        <v>0</v>
      </c>
      <c r="E706" s="123">
        <f>'Прайс-лист'!I168</f>
        <v>0</v>
      </c>
      <c r="F706" s="124">
        <f>'Прайс-лист'!J168</f>
        <v>0</v>
      </c>
      <c r="G706" s="302" t="str">
        <f>IF(AND(ISBLANK('Прайс-лист'!H168),ISBLANK('Прайс-лист'!J168)),"","х")</f>
        <v/>
      </c>
    </row>
    <row r="707" spans="1:7" x14ac:dyDescent="0.3">
      <c r="A707" s="119">
        <f>'Прайс-лист'!B169</f>
        <v>847</v>
      </c>
      <c r="B707" s="120" t="str">
        <f>'Прайс-лист'!C169</f>
        <v>Тернеция GLO розовая</v>
      </c>
      <c r="C707" s="121">
        <f>'Прайс-лист'!K169</f>
        <v>120</v>
      </c>
      <c r="D707" s="122">
        <f>'Прайс-лист'!H169</f>
        <v>0</v>
      </c>
      <c r="E707" s="123">
        <f>'Прайс-лист'!I169</f>
        <v>0</v>
      </c>
      <c r="F707" s="124">
        <f>'Прайс-лист'!J169</f>
        <v>0</v>
      </c>
      <c r="G707" s="302" t="str">
        <f>IF(AND(ISBLANK('Прайс-лист'!H169),ISBLANK('Прайс-лист'!J169)),"","х")</f>
        <v/>
      </c>
    </row>
    <row r="708" spans="1:7" x14ac:dyDescent="0.3">
      <c r="A708" s="119">
        <f>'Прайс-лист'!B170</f>
        <v>894</v>
      </c>
      <c r="B708" s="120" t="str">
        <f>'Прайс-лист'!C170</f>
        <v>Тернеция GLO синяя</v>
      </c>
      <c r="C708" s="121">
        <f>'Прайс-лист'!K170</f>
        <v>120</v>
      </c>
      <c r="D708" s="122">
        <f>'Прайс-лист'!H170</f>
        <v>0</v>
      </c>
      <c r="E708" s="123">
        <f>'Прайс-лист'!I170</f>
        <v>0</v>
      </c>
      <c r="F708" s="124">
        <f>'Прайс-лист'!J170</f>
        <v>0</v>
      </c>
      <c r="G708" s="302" t="str">
        <f>IF(AND(ISBLANK('Прайс-лист'!H170),ISBLANK('Прайс-лист'!J170)),"","х")</f>
        <v/>
      </c>
    </row>
    <row r="709" spans="1:7" x14ac:dyDescent="0.3">
      <c r="A709" s="119">
        <f>'Прайс-лист'!B171</f>
        <v>848</v>
      </c>
      <c r="B709" s="120" t="str">
        <f>'Прайс-лист'!C171</f>
        <v>Тернеция GLO сиреневая</v>
      </c>
      <c r="C709" s="121">
        <f>'Прайс-лист'!K171</f>
        <v>120</v>
      </c>
      <c r="D709" s="122">
        <f>'Прайс-лист'!H171</f>
        <v>0</v>
      </c>
      <c r="E709" s="123">
        <f>'Прайс-лист'!I171</f>
        <v>0</v>
      </c>
      <c r="F709" s="124">
        <f>'Прайс-лист'!J171</f>
        <v>0</v>
      </c>
      <c r="G709" s="302" t="str">
        <f>IF(AND(ISBLANK('Прайс-лист'!H171),ISBLANK('Прайс-лист'!J171)),"","х")</f>
        <v/>
      </c>
    </row>
    <row r="710" spans="1:7" x14ac:dyDescent="0.3">
      <c r="A710" s="119">
        <f>'Прайс-лист'!B460</f>
        <v>678</v>
      </c>
      <c r="B710" s="120" t="str">
        <f>'Прайс-лист'!C460</f>
        <v>Тернеция альбинос</v>
      </c>
      <c r="C710" s="121">
        <f>'Прайс-лист'!K460</f>
        <v>80</v>
      </c>
      <c r="D710" s="122">
        <f>'Прайс-лист'!H460</f>
        <v>0</v>
      </c>
      <c r="E710" s="123">
        <f>'Прайс-лист'!I460</f>
        <v>0</v>
      </c>
      <c r="F710" s="124">
        <f>'Прайс-лист'!J460</f>
        <v>0</v>
      </c>
      <c r="G710" s="302" t="str">
        <f>IF(AND(ISBLANK('Прайс-лист'!H460),ISBLANK('Прайс-лист'!J460)),"","х")</f>
        <v/>
      </c>
    </row>
    <row r="711" spans="1:7" x14ac:dyDescent="0.3">
      <c r="A711" s="119">
        <f>'Прайс-лист'!B461</f>
        <v>813</v>
      </c>
      <c r="B711" s="120" t="str">
        <f>'Прайс-лист'!C461</f>
        <v>Тетра Аманды</v>
      </c>
      <c r="C711" s="121">
        <f>'Прайс-лист'!K461</f>
        <v>80</v>
      </c>
      <c r="D711" s="122">
        <f>'Прайс-лист'!H461</f>
        <v>0</v>
      </c>
      <c r="E711" s="123">
        <f>'Прайс-лист'!I461</f>
        <v>0</v>
      </c>
      <c r="F711" s="124">
        <f>'Прайс-лист'!J461</f>
        <v>0</v>
      </c>
      <c r="G711" s="302" t="str">
        <f>IF(AND(ISBLANK('Прайс-лист'!H461),ISBLANK('Прайс-лист'!J461)),"","х")</f>
        <v/>
      </c>
    </row>
    <row r="712" spans="1:7" x14ac:dyDescent="0.3">
      <c r="A712" s="119">
        <f>'Прайс-лист'!B462</f>
        <v>2207</v>
      </c>
      <c r="B712" s="120" t="str">
        <f>'Прайс-лист'!C462</f>
        <v>Тетра золотая</v>
      </c>
      <c r="C712" s="121">
        <f>'Прайс-лист'!K462</f>
        <v>80</v>
      </c>
      <c r="D712" s="122">
        <f>'Прайс-лист'!H462</f>
        <v>0</v>
      </c>
      <c r="E712" s="123">
        <f>'Прайс-лист'!I462</f>
        <v>0</v>
      </c>
      <c r="F712" s="124">
        <f>'Прайс-лист'!J462</f>
        <v>0</v>
      </c>
      <c r="G712" s="302" t="str">
        <f>IF(AND(ISBLANK('Прайс-лист'!H462),ISBLANK('Прайс-лист'!J462)),"","х")</f>
        <v/>
      </c>
    </row>
    <row r="713" spans="1:7" x14ac:dyDescent="0.3">
      <c r="A713" s="119">
        <f>'Прайс-лист'!B463</f>
        <v>294</v>
      </c>
      <c r="B713" s="120" t="str">
        <f>'Прайс-лист'!C463</f>
        <v>Тетра Керри</v>
      </c>
      <c r="C713" s="121">
        <f>'Прайс-лист'!K463</f>
        <v>80</v>
      </c>
      <c r="D713" s="122">
        <f>'Прайс-лист'!H463</f>
        <v>0</v>
      </c>
      <c r="E713" s="123">
        <f>'Прайс-лист'!I463</f>
        <v>0</v>
      </c>
      <c r="F713" s="124">
        <f>'Прайс-лист'!J463</f>
        <v>0</v>
      </c>
      <c r="G713" s="302" t="str">
        <f>IF(AND(ISBLANK('Прайс-лист'!H463),ISBLANK('Прайс-лист'!J463)),"","х")</f>
        <v/>
      </c>
    </row>
    <row r="714" spans="1:7" x14ac:dyDescent="0.3">
      <c r="A714" s="119">
        <f>'Прайс-лист'!B464</f>
        <v>594</v>
      </c>
      <c r="B714" s="120" t="str">
        <f>'Прайс-лист'!C464</f>
        <v>Тетра Колумбийская</v>
      </c>
      <c r="C714" s="121">
        <f>'Прайс-лист'!K464</f>
        <v>110</v>
      </c>
      <c r="D714" s="122">
        <f>'Прайс-лист'!H464</f>
        <v>0</v>
      </c>
      <c r="E714" s="123">
        <f>'Прайс-лист'!I464</f>
        <v>0</v>
      </c>
      <c r="F714" s="124">
        <f>'Прайс-лист'!J464</f>
        <v>0</v>
      </c>
      <c r="G714" s="302" t="str">
        <f>IF(AND(ISBLANK('Прайс-лист'!H464),ISBLANK('Прайс-лист'!J464)),"","х")</f>
        <v/>
      </c>
    </row>
    <row r="715" spans="1:7" x14ac:dyDescent="0.3">
      <c r="A715" s="119">
        <f>'Прайс-лист'!B480</f>
        <v>225</v>
      </c>
      <c r="B715" s="120" t="str">
        <f>'Прайс-лист'!C480</f>
        <v>Тетра Конго</v>
      </c>
      <c r="C715" s="121">
        <f>'Прайс-лист'!K480</f>
        <v>190</v>
      </c>
      <c r="D715" s="122">
        <f>'Прайс-лист'!H480</f>
        <v>0</v>
      </c>
      <c r="E715" s="123">
        <f>'Прайс-лист'!I480</f>
        <v>0</v>
      </c>
      <c r="F715" s="124">
        <f>'Прайс-лист'!J480</f>
        <v>0</v>
      </c>
      <c r="G715" s="302" t="str">
        <f>IF(AND(ISBLANK('Прайс-лист'!H480),ISBLANK('Прайс-лист'!J480)),"","х")</f>
        <v/>
      </c>
    </row>
    <row r="716" spans="1:7" x14ac:dyDescent="0.3">
      <c r="A716" s="119">
        <f>'Прайс-лист'!B479</f>
        <v>1935</v>
      </c>
      <c r="B716" s="120" t="str">
        <f>'Прайс-лист'!C479</f>
        <v>Тетра Конго L</v>
      </c>
      <c r="C716" s="121">
        <f>'Прайс-лист'!K479</f>
        <v>290</v>
      </c>
      <c r="D716" s="122">
        <f>'Прайс-лист'!H479</f>
        <v>0</v>
      </c>
      <c r="E716" s="123">
        <f>'Прайс-лист'!I479</f>
        <v>0</v>
      </c>
      <c r="F716" s="124">
        <f>'Прайс-лист'!J479</f>
        <v>0</v>
      </c>
      <c r="G716" s="302" t="str">
        <f>IF(AND(ISBLANK('Прайс-лист'!H479),ISBLANK('Прайс-лист'!J479)),"","х")</f>
        <v/>
      </c>
    </row>
    <row r="717" spans="1:7" x14ac:dyDescent="0.3">
      <c r="A717" s="119">
        <f>'Прайс-лист'!B465</f>
        <v>242</v>
      </c>
      <c r="B717" s="120" t="str">
        <f>'Прайс-лист'!C465</f>
        <v>Тетра Лимонная</v>
      </c>
      <c r="C717" s="121">
        <f>'Прайс-лист'!K465</f>
        <v>110</v>
      </c>
      <c r="D717" s="122">
        <f>'Прайс-лист'!H465</f>
        <v>0</v>
      </c>
      <c r="E717" s="123">
        <f>'Прайс-лист'!I465</f>
        <v>0</v>
      </c>
      <c r="F717" s="124">
        <f>'Прайс-лист'!J465</f>
        <v>0</v>
      </c>
      <c r="G717" s="302" t="str">
        <f>IF(AND(ISBLANK('Прайс-лист'!H465),ISBLANK('Прайс-лист'!J465)),"","х")</f>
        <v/>
      </c>
    </row>
    <row r="718" spans="1:7" x14ac:dyDescent="0.3">
      <c r="A718" s="119">
        <f>'Прайс-лист'!B466</f>
        <v>263</v>
      </c>
      <c r="B718" s="120" t="str">
        <f>'Прайс-лист'!C466</f>
        <v>Тетра Медная (Хасемания)</v>
      </c>
      <c r="C718" s="121">
        <f>'Прайс-лист'!K466</f>
        <v>80</v>
      </c>
      <c r="D718" s="122">
        <f>'Прайс-лист'!H466</f>
        <v>0</v>
      </c>
      <c r="E718" s="123">
        <f>'Прайс-лист'!I466</f>
        <v>0</v>
      </c>
      <c r="F718" s="124">
        <f>'Прайс-лист'!J466</f>
        <v>0</v>
      </c>
      <c r="G718" s="302" t="str">
        <f>IF(AND(ISBLANK('Прайс-лист'!H466),ISBLANK('Прайс-лист'!J466)),"","х")</f>
        <v/>
      </c>
    </row>
    <row r="719" spans="1:7" x14ac:dyDescent="0.3">
      <c r="A719" s="119">
        <f>'Прайс-лист'!B467</f>
        <v>183</v>
      </c>
      <c r="B719" s="120" t="str">
        <f>'Прайс-лист'!C467</f>
        <v>Тетра Пальмери королевская</v>
      </c>
      <c r="C719" s="121">
        <f>'Прайс-лист'!K467</f>
        <v>110</v>
      </c>
      <c r="D719" s="122">
        <f>'Прайс-лист'!H467</f>
        <v>0</v>
      </c>
      <c r="E719" s="123">
        <f>'Прайс-лист'!I467</f>
        <v>0</v>
      </c>
      <c r="F719" s="124">
        <f>'Прайс-лист'!J467</f>
        <v>0</v>
      </c>
      <c r="G719" s="302" t="str">
        <f>IF(AND(ISBLANK('Прайс-лист'!H467),ISBLANK('Прайс-лист'!J467)),"","х")</f>
        <v/>
      </c>
    </row>
    <row r="720" spans="1:7" x14ac:dyDescent="0.3">
      <c r="A720" s="119">
        <f>'Прайс-лист'!B468</f>
        <v>460</v>
      </c>
      <c r="B720" s="120" t="str">
        <f>'Прайс-лист'!C468</f>
        <v>Тетра Пальмери чёрная</v>
      </c>
      <c r="C720" s="121">
        <f>'Прайс-лист'!K468</f>
        <v>120</v>
      </c>
      <c r="D720" s="122">
        <f>'Прайс-лист'!H468</f>
        <v>0</v>
      </c>
      <c r="E720" s="123">
        <f>'Прайс-лист'!I468</f>
        <v>0</v>
      </c>
      <c r="F720" s="124">
        <f>'Прайс-лист'!J468</f>
        <v>0</v>
      </c>
      <c r="G720" s="302" t="str">
        <f>IF(AND(ISBLANK('Прайс-лист'!H468),ISBLANK('Прайс-лист'!J468)),"","х")</f>
        <v/>
      </c>
    </row>
    <row r="721" spans="1:8" x14ac:dyDescent="0.3">
      <c r="A721" s="119">
        <f>'Прайс-лист'!B469</f>
        <v>393</v>
      </c>
      <c r="B721" s="120" t="str">
        <f>'Прайс-лист'!C469</f>
        <v>Тетра Пристелла</v>
      </c>
      <c r="C721" s="121">
        <f>'Прайс-лист'!K469</f>
        <v>80</v>
      </c>
      <c r="D721" s="122">
        <f>'Прайс-лист'!H469</f>
        <v>0</v>
      </c>
      <c r="E721" s="123">
        <f>'Прайс-лист'!I469</f>
        <v>0</v>
      </c>
      <c r="F721" s="124">
        <f>'Прайс-лист'!J469</f>
        <v>0</v>
      </c>
      <c r="G721" s="302" t="str">
        <f>IF(AND(ISBLANK('Прайс-лист'!H469),ISBLANK('Прайс-лист'!J469)),"","х")</f>
        <v/>
      </c>
    </row>
    <row r="722" spans="1:8" x14ac:dyDescent="0.3">
      <c r="A722" s="119">
        <f>'Прайс-лист'!B172</f>
        <v>2286</v>
      </c>
      <c r="B722" s="120" t="str">
        <f>'Прайс-лист'!C172</f>
        <v>Тетра Пристелла GLO жёлтая</v>
      </c>
      <c r="C722" s="121">
        <f>'Прайс-лист'!K172</f>
        <v>120</v>
      </c>
      <c r="D722" s="122">
        <f>'Прайс-лист'!H172</f>
        <v>0</v>
      </c>
      <c r="E722" s="123">
        <f>'Прайс-лист'!I172</f>
        <v>0</v>
      </c>
      <c r="F722" s="124">
        <f>'Прайс-лист'!J172</f>
        <v>0</v>
      </c>
      <c r="G722" s="302" t="str">
        <f>IF(AND(ISBLANK('Прайс-лист'!H172),ISBLANK('Прайс-лист'!J172)),"","х")</f>
        <v/>
      </c>
    </row>
    <row r="723" spans="1:8" x14ac:dyDescent="0.3">
      <c r="A723" s="119">
        <f>'Прайс-лист'!B470</f>
        <v>94</v>
      </c>
      <c r="B723" s="120" t="str">
        <f>'Прайс-лист'!C470</f>
        <v>Тетра Стеклянная</v>
      </c>
      <c r="C723" s="121">
        <f>'Прайс-лист'!K470</f>
        <v>110</v>
      </c>
      <c r="D723" s="122">
        <f>'Прайс-лист'!H470</f>
        <v>0</v>
      </c>
      <c r="E723" s="123">
        <f>'Прайс-лист'!I470</f>
        <v>0</v>
      </c>
      <c r="F723" s="124">
        <f>'Прайс-лист'!J470</f>
        <v>0</v>
      </c>
      <c r="G723" s="302" t="str">
        <f>IF(AND(ISBLANK('Прайс-лист'!H470),ISBLANK('Прайс-лист'!J470)),"","х")</f>
        <v/>
      </c>
    </row>
    <row r="724" spans="1:8" x14ac:dyDescent="0.3">
      <c r="A724" s="119">
        <f>'Прайс-лист'!B471</f>
        <v>184</v>
      </c>
      <c r="B724" s="120" t="str">
        <f>'Прайс-лист'!C471</f>
        <v>Тетра Фон рио</v>
      </c>
      <c r="C724" s="121">
        <f>'Прайс-лист'!K471</f>
        <v>80</v>
      </c>
      <c r="D724" s="122">
        <f>'Прайс-лист'!H471</f>
        <v>0</v>
      </c>
      <c r="E724" s="123">
        <f>'Прайс-лист'!I471</f>
        <v>0</v>
      </c>
      <c r="F724" s="124">
        <f>'Прайс-лист'!J471</f>
        <v>0</v>
      </c>
      <c r="G724" s="302" t="str">
        <f>IF(AND(ISBLANK('Прайс-лист'!H471),ISBLANK('Прайс-лист'!J471)),"","х")</f>
        <v/>
      </c>
    </row>
    <row r="725" spans="1:8" x14ac:dyDescent="0.3">
      <c r="A725" s="119">
        <f>'Прайс-лист'!B472</f>
        <v>877</v>
      </c>
      <c r="B725" s="120" t="str">
        <f>'Прайс-лист'!C472</f>
        <v>Тетра Фонарик</v>
      </c>
      <c r="C725" s="121">
        <f>'Прайс-лист'!K472</f>
        <v>80</v>
      </c>
      <c r="D725" s="122">
        <f>'Прайс-лист'!H472</f>
        <v>0</v>
      </c>
      <c r="E725" s="123">
        <f>'Прайс-лист'!I472</f>
        <v>0</v>
      </c>
      <c r="F725" s="124">
        <f>'Прайс-лист'!J472</f>
        <v>0</v>
      </c>
      <c r="G725" s="302" t="str">
        <f>IF(AND(ISBLANK('Прайс-лист'!H472),ISBLANK('Прайс-лист'!J472)),"","х")</f>
        <v/>
      </c>
    </row>
    <row r="726" spans="1:8" x14ac:dyDescent="0.3">
      <c r="A726" s="119">
        <f>'Прайс-лист'!B473</f>
        <v>1876</v>
      </c>
      <c r="B726" s="120" t="str">
        <f>'Прайс-лист'!C473</f>
        <v>Тетра Шольца</v>
      </c>
      <c r="C726" s="121">
        <f>'Прайс-лист'!K473</f>
        <v>80</v>
      </c>
      <c r="D726" s="122">
        <f>'Прайс-лист'!H473</f>
        <v>0</v>
      </c>
      <c r="E726" s="123">
        <f>'Прайс-лист'!I473</f>
        <v>0</v>
      </c>
      <c r="F726" s="124">
        <f>'Прайс-лист'!J473</f>
        <v>0</v>
      </c>
      <c r="G726" s="302" t="str">
        <f>IF(AND(ISBLANK('Прайс-лист'!H473),ISBLANK('Прайс-лист'!J473)),"","х")</f>
        <v/>
      </c>
    </row>
    <row r="727" spans="1:8" x14ac:dyDescent="0.3">
      <c r="A727" s="119">
        <f>'Прайс-лист'!B474</f>
        <v>2202</v>
      </c>
      <c r="B727" s="120" t="str">
        <f>'Прайс-лист'!C474</f>
        <v>Тетрагоноптерус</v>
      </c>
      <c r="C727" s="121">
        <f>'Прайс-лист'!K474</f>
        <v>80</v>
      </c>
      <c r="D727" s="122">
        <f>'Прайс-лист'!H474</f>
        <v>0</v>
      </c>
      <c r="E727" s="123">
        <f>'Прайс-лист'!I474</f>
        <v>0</v>
      </c>
      <c r="F727" s="124">
        <f>'Прайс-лист'!J474</f>
        <v>0</v>
      </c>
      <c r="G727" s="302" t="str">
        <f>IF(AND(ISBLANK('Прайс-лист'!H474),ISBLANK('Прайс-лист'!J474)),"","х")</f>
        <v/>
      </c>
    </row>
    <row r="728" spans="1:8" x14ac:dyDescent="0.3">
      <c r="A728" s="119">
        <f>'Прайс-лист'!B475</f>
        <v>747</v>
      </c>
      <c r="B728" s="120" t="str">
        <f>'Прайс-лист'!C475</f>
        <v>Тетрагоноптерус золотой</v>
      </c>
      <c r="C728" s="121">
        <f>'Прайс-лист'!K475</f>
        <v>80</v>
      </c>
      <c r="D728" s="122">
        <f>'Прайс-лист'!H475</f>
        <v>0</v>
      </c>
      <c r="E728" s="123">
        <f>'Прайс-лист'!I475</f>
        <v>0</v>
      </c>
      <c r="F728" s="124">
        <f>'Прайс-лист'!J475</f>
        <v>0</v>
      </c>
      <c r="G728" s="302" t="str">
        <f>IF(AND(ISBLANK('Прайс-лист'!H475),ISBLANK('Прайс-лист'!J475)),"","х")</f>
        <v/>
      </c>
    </row>
    <row r="729" spans="1:8" x14ac:dyDescent="0.3">
      <c r="A729" s="119">
        <f>'Прайс-лист'!B724</f>
        <v>395</v>
      </c>
      <c r="B729" s="120" t="str">
        <f>'Прайс-лист'!C724</f>
        <v>Тетрадон зелёный</v>
      </c>
      <c r="C729" s="121">
        <f>'Прайс-лист'!K724</f>
        <v>220</v>
      </c>
      <c r="D729" s="122">
        <f>'Прайс-лист'!H724</f>
        <v>0</v>
      </c>
      <c r="E729" s="123">
        <f>'Прайс-лист'!I724</f>
        <v>0</v>
      </c>
      <c r="F729" s="124">
        <f>'Прайс-лист'!J724</f>
        <v>0</v>
      </c>
      <c r="G729" s="302" t="str">
        <f>IF(AND(ISBLANK('Прайс-лист'!H724),ISBLANK('Прайс-лист'!J724)),"","х")</f>
        <v/>
      </c>
    </row>
    <row r="730" spans="1:8" x14ac:dyDescent="0.3">
      <c r="A730" s="119">
        <f>'Прайс-лист'!B725</f>
        <v>1887</v>
      </c>
      <c r="B730" s="120" t="str">
        <f>'Прайс-лист'!C725</f>
        <v>Тетрадон карликовый</v>
      </c>
      <c r="C730" s="121">
        <f>'Прайс-лист'!K725</f>
        <v>160</v>
      </c>
      <c r="D730" s="122">
        <f>'Прайс-лист'!H725</f>
        <v>0</v>
      </c>
      <c r="E730" s="123">
        <f>'Прайс-лист'!I725</f>
        <v>0</v>
      </c>
      <c r="F730" s="124">
        <f>'Прайс-лист'!J725</f>
        <v>0</v>
      </c>
      <c r="G730" s="302" t="str">
        <f>IF(AND(ISBLANK('Прайс-лист'!H725),ISBLANK('Прайс-лист'!J725)),"","х")</f>
        <v/>
      </c>
    </row>
    <row r="731" spans="1:8" x14ac:dyDescent="0.3">
      <c r="A731" s="119" t="str">
        <f>'Прайс-лист'!B438</f>
        <v>.</v>
      </c>
      <c r="B731" s="120" t="str">
        <f>'Прайс-лист'!C438</f>
        <v>Тетры</v>
      </c>
      <c r="C731" s="121">
        <f>'Прайс-лист'!K438</f>
        <v>0</v>
      </c>
      <c r="D731" s="122">
        <f>'Прайс-лист'!H438</f>
        <v>0</v>
      </c>
      <c r="E731" s="123">
        <f>'Прайс-лист'!I438</f>
        <v>0</v>
      </c>
      <c r="F731" s="124" t="str">
        <f>'Прайс-лист'!J438</f>
        <v>.</v>
      </c>
      <c r="G731" s="302"/>
    </row>
    <row r="732" spans="1:8" x14ac:dyDescent="0.3">
      <c r="A732" s="119">
        <f>'Прайс-лист'!B783</f>
        <v>398</v>
      </c>
      <c r="B732" s="120" t="str">
        <f>'Прайс-лист'!C783</f>
        <v>Тритон Испанский</v>
      </c>
      <c r="C732" s="121">
        <f>'Прайс-лист'!K783</f>
        <v>290</v>
      </c>
      <c r="D732" s="122">
        <f>'Прайс-лист'!H783</f>
        <v>0</v>
      </c>
      <c r="E732" s="123">
        <f>'Прайс-лист'!I783</f>
        <v>0</v>
      </c>
      <c r="F732" s="124">
        <f>'Прайс-лист'!J783</f>
        <v>0</v>
      </c>
      <c r="G732" s="302" t="str">
        <f>IF(AND(ISBLANK('Прайс-лист'!H783),ISBLANK('Прайс-лист'!J783)),"","х")</f>
        <v/>
      </c>
    </row>
    <row r="733" spans="1:8" x14ac:dyDescent="0.3">
      <c r="A733" s="119">
        <f>'Прайс-лист'!B662</f>
        <v>185</v>
      </c>
      <c r="B733" s="120" t="str">
        <f>'Прайс-лист'!C662</f>
        <v>Трофеус Дубаиси</v>
      </c>
      <c r="C733" s="121">
        <f>'Прайс-лист'!K662</f>
        <v>390</v>
      </c>
      <c r="D733" s="122">
        <f>'Прайс-лист'!H662</f>
        <v>0</v>
      </c>
      <c r="E733" s="123">
        <f>'Прайс-лист'!I662</f>
        <v>0</v>
      </c>
      <c r="F733" s="124">
        <f>'Прайс-лист'!J662</f>
        <v>0</v>
      </c>
      <c r="G733" s="302" t="str">
        <f>IF(AND(ISBLANK('Прайс-лист'!H662),ISBLANK('Прайс-лист'!J662)),"","х")</f>
        <v/>
      </c>
    </row>
    <row r="734" spans="1:8" x14ac:dyDescent="0.3">
      <c r="A734" s="119">
        <f>'Прайс-лист'!B661</f>
        <v>2089</v>
      </c>
      <c r="B734" s="120" t="str">
        <f>'Прайс-лист'!C661</f>
        <v>Трофеус Дубаиси L</v>
      </c>
      <c r="C734" s="121">
        <f>'Прайс-лист'!K661</f>
        <v>590</v>
      </c>
      <c r="D734" s="122">
        <f>'Прайс-лист'!H661</f>
        <v>0</v>
      </c>
      <c r="E734" s="123">
        <f>'Прайс-лист'!I661</f>
        <v>0</v>
      </c>
      <c r="F734" s="124">
        <f>'Прайс-лист'!J661</f>
        <v>0</v>
      </c>
      <c r="G734" s="302" t="str">
        <f>IF(AND(ISBLANK('Прайс-лист'!H661),ISBLANK('Прайс-лист'!J661)),"","х")</f>
        <v/>
      </c>
    </row>
    <row r="735" spans="1:8" x14ac:dyDescent="0.3">
      <c r="A735" s="119">
        <f>'Прайс-лист'!B580</f>
        <v>186</v>
      </c>
      <c r="B735" s="120" t="str">
        <f>'Прайс-лист'!C580</f>
        <v>Уару</v>
      </c>
      <c r="C735" s="121">
        <f>'Прайс-лист'!K580</f>
        <v>340</v>
      </c>
      <c r="D735" s="122">
        <f>'Прайс-лист'!H580</f>
        <v>0</v>
      </c>
      <c r="E735" s="123">
        <f>'Прайс-лист'!I580</f>
        <v>0</v>
      </c>
      <c r="F735" s="124">
        <f>'Прайс-лист'!J580</f>
        <v>0</v>
      </c>
      <c r="G735" s="302" t="str">
        <f>IF(AND(ISBLANK('Прайс-лист'!H580),ISBLANK('Прайс-лист'!J580)),"","х")</f>
        <v/>
      </c>
    </row>
    <row r="736" spans="1:8" s="305" customFormat="1" x14ac:dyDescent="0.3">
      <c r="A736" s="119">
        <f>'Прайс-лист'!B749</f>
        <v>101</v>
      </c>
      <c r="B736" s="120" t="str">
        <f>'Прайс-лист'!C749</f>
        <v>Улитка Ампулярия</v>
      </c>
      <c r="C736" s="121">
        <f>'Прайс-лист'!K749</f>
        <v>40</v>
      </c>
      <c r="D736" s="122">
        <f>'Прайс-лист'!H749</f>
        <v>0</v>
      </c>
      <c r="E736" s="123">
        <f>'Прайс-лист'!I749</f>
        <v>0</v>
      </c>
      <c r="F736" s="124">
        <f>'Прайс-лист'!J749</f>
        <v>0</v>
      </c>
      <c r="G736" s="302" t="str">
        <f>IF(AND(ISBLANK('Прайс-лист'!H749),ISBLANK('Прайс-лист'!J749)),"","х")</f>
        <v/>
      </c>
      <c r="H736" s="293"/>
    </row>
    <row r="737" spans="1:7" x14ac:dyDescent="0.3">
      <c r="A737" s="119">
        <f>'Прайс-лист'!B748</f>
        <v>654</v>
      </c>
      <c r="B737" s="120" t="str">
        <f>'Прайс-лист'!C748</f>
        <v>Улитка Ампулярия L</v>
      </c>
      <c r="C737" s="121">
        <f>'Прайс-лист'!K748</f>
        <v>90</v>
      </c>
      <c r="D737" s="122">
        <f>'Прайс-лист'!H748</f>
        <v>0</v>
      </c>
      <c r="E737" s="123">
        <f>'Прайс-лист'!I748</f>
        <v>0</v>
      </c>
      <c r="F737" s="124">
        <f>'Прайс-лист'!J748</f>
        <v>0</v>
      </c>
      <c r="G737" s="302" t="str">
        <f>IF(AND(ISBLANK('Прайс-лист'!H748),ISBLANK('Прайс-лист'!J748)),"","х")</f>
        <v/>
      </c>
    </row>
    <row r="738" spans="1:7" x14ac:dyDescent="0.3">
      <c r="A738" s="119">
        <f>'Прайс-лист'!B758</f>
        <v>2253</v>
      </c>
      <c r="B738" s="120" t="str">
        <f>'Прайс-лист'!C758</f>
        <v>Улитка Батик красная</v>
      </c>
      <c r="C738" s="121">
        <f>'Прайс-лист'!K758</f>
        <v>80</v>
      </c>
      <c r="D738" s="122">
        <f>'Прайс-лист'!H758</f>
        <v>0</v>
      </c>
      <c r="E738" s="123">
        <f>'Прайс-лист'!I758</f>
        <v>0</v>
      </c>
      <c r="F738" s="124">
        <f>'Прайс-лист'!J758</f>
        <v>0</v>
      </c>
      <c r="G738" s="302" t="str">
        <f>IF(AND(ISBLANK('Прайс-лист'!H758),ISBLANK('Прайс-лист'!J758)),"","х")</f>
        <v/>
      </c>
    </row>
    <row r="739" spans="1:7" x14ac:dyDescent="0.3">
      <c r="A739" s="119">
        <f>'Прайс-лист'!B755</f>
        <v>2053</v>
      </c>
      <c r="B739" s="120" t="str">
        <f>'Прайс-лист'!C755</f>
        <v>Улитка Билайн</v>
      </c>
      <c r="C739" s="121">
        <f>'Прайс-лист'!K755</f>
        <v>70</v>
      </c>
      <c r="D739" s="122">
        <f>'Прайс-лист'!H755</f>
        <v>0</v>
      </c>
      <c r="E739" s="123">
        <f>'Прайс-лист'!I755</f>
        <v>0</v>
      </c>
      <c r="F739" s="124">
        <f>'Прайс-лист'!J755</f>
        <v>0</v>
      </c>
      <c r="G739" s="302" t="str">
        <f>IF(AND(ISBLANK('Прайс-лист'!H755),ISBLANK('Прайс-лист'!J755)),"","х")</f>
        <v/>
      </c>
    </row>
    <row r="740" spans="1:7" x14ac:dyDescent="0.3">
      <c r="A740" s="119">
        <f>'Прайс-лист'!B750</f>
        <v>1985</v>
      </c>
      <c r="B740" s="120" t="str">
        <f>'Прайс-лист'!C750</f>
        <v>Улитка Бэтмен</v>
      </c>
      <c r="C740" s="121">
        <f>'Прайс-лист'!K750</f>
        <v>270</v>
      </c>
      <c r="D740" s="122">
        <f>'Прайс-лист'!H750</f>
        <v>0</v>
      </c>
      <c r="E740" s="123">
        <f>'Прайс-лист'!I750</f>
        <v>0</v>
      </c>
      <c r="F740" s="124">
        <f>'Прайс-лист'!J750</f>
        <v>0</v>
      </c>
      <c r="G740" s="302" t="str">
        <f>IF(AND(ISBLANK('Прайс-лист'!H750),ISBLANK('Прайс-лист'!J750)),"","х")</f>
        <v/>
      </c>
    </row>
    <row r="741" spans="1:7" x14ac:dyDescent="0.3">
      <c r="A741" s="119">
        <f>'Прайс-лист'!B751</f>
        <v>2043</v>
      </c>
      <c r="B741" s="120" t="str">
        <f>'Прайс-лист'!C751</f>
        <v>Улитка Геркулес</v>
      </c>
      <c r="C741" s="121">
        <f>'Прайс-лист'!K751</f>
        <v>240</v>
      </c>
      <c r="D741" s="122">
        <f>'Прайс-лист'!H751</f>
        <v>0</v>
      </c>
      <c r="E741" s="123">
        <f>'Прайс-лист'!I751</f>
        <v>0</v>
      </c>
      <c r="F741" s="124">
        <f>'Прайс-лист'!J751</f>
        <v>0</v>
      </c>
      <c r="G741" s="302" t="str">
        <f>IF(AND(ISBLANK('Прайс-лист'!H751),ISBLANK('Прайс-лист'!J751)),"","х")</f>
        <v/>
      </c>
    </row>
    <row r="742" spans="1:7" x14ac:dyDescent="0.3">
      <c r="A742" s="119">
        <f>'Прайс-лист'!B756</f>
        <v>277</v>
      </c>
      <c r="B742" s="120" t="str">
        <f>'Прайс-лист'!C756</f>
        <v>Улитка Зебра</v>
      </c>
      <c r="C742" s="121">
        <f>'Прайс-лист'!K756</f>
        <v>110</v>
      </c>
      <c r="D742" s="122">
        <f>'Прайс-лист'!H756</f>
        <v>0</v>
      </c>
      <c r="E742" s="123">
        <f>'Прайс-лист'!I756</f>
        <v>0</v>
      </c>
      <c r="F742" s="124">
        <f>'Прайс-лист'!J756</f>
        <v>0</v>
      </c>
      <c r="G742" s="302" t="str">
        <f>IF(AND(ISBLANK('Прайс-лист'!H756),ISBLANK('Прайс-лист'!J756)),"","х")</f>
        <v/>
      </c>
    </row>
    <row r="743" spans="1:7" x14ac:dyDescent="0.3">
      <c r="A743" s="119">
        <f>'Прайс-лист'!B761</f>
        <v>2042</v>
      </c>
      <c r="B743" s="120" t="str">
        <f>'Прайс-лист'!C761</f>
        <v>Улитка Каска</v>
      </c>
      <c r="C743" s="121">
        <f>'Прайс-лист'!K761</f>
        <v>110</v>
      </c>
      <c r="D743" s="122">
        <f>'Прайс-лист'!H761</f>
        <v>0</v>
      </c>
      <c r="E743" s="123">
        <f>'Прайс-лист'!I761</f>
        <v>0</v>
      </c>
      <c r="F743" s="124">
        <f>'Прайс-лист'!J761</f>
        <v>0</v>
      </c>
      <c r="G743" s="302" t="str">
        <f>IF(AND(ISBLANK('Прайс-лист'!H761),ISBLANK('Прайс-лист'!J761)),"","х")</f>
        <v/>
      </c>
    </row>
    <row r="744" spans="1:7" x14ac:dyDescent="0.3">
      <c r="A744" s="119">
        <f>'Прайс-лист'!B752</f>
        <v>2050</v>
      </c>
      <c r="B744" s="120" t="str">
        <f>'Прайс-лист'!C752</f>
        <v>Улитка Кролик Губка</v>
      </c>
      <c r="C744" s="121">
        <f>'Прайс-лист'!K752</f>
        <v>190</v>
      </c>
      <c r="D744" s="122">
        <f>'Прайс-лист'!H752</f>
        <v>0</v>
      </c>
      <c r="E744" s="123">
        <f>'Прайс-лист'!I752</f>
        <v>0</v>
      </c>
      <c r="F744" s="124">
        <f>'Прайс-лист'!J752</f>
        <v>0</v>
      </c>
      <c r="G744" s="302" t="str">
        <f>IF(AND(ISBLANK('Прайс-лист'!H752),ISBLANK('Прайс-лист'!J752)),"","х")</f>
        <v/>
      </c>
    </row>
    <row r="745" spans="1:7" x14ac:dyDescent="0.3">
      <c r="A745" s="119">
        <f>'Прайс-лист'!B753</f>
        <v>2051</v>
      </c>
      <c r="B745" s="120" t="str">
        <f>'Прайс-лист'!C753</f>
        <v>Улитка Кролик Жёлтая точка</v>
      </c>
      <c r="C745" s="121">
        <f>'Прайс-лист'!K753</f>
        <v>240</v>
      </c>
      <c r="D745" s="122">
        <f>'Прайс-лист'!H753</f>
        <v>0</v>
      </c>
      <c r="E745" s="123">
        <f>'Прайс-лист'!I753</f>
        <v>0</v>
      </c>
      <c r="F745" s="124">
        <f>'Прайс-лист'!J753</f>
        <v>0</v>
      </c>
      <c r="G745" s="302" t="str">
        <f>IF(AND(ISBLANK('Прайс-лист'!H753),ISBLANK('Прайс-лист'!J753)),"","х")</f>
        <v/>
      </c>
    </row>
    <row r="746" spans="1:7" x14ac:dyDescent="0.3">
      <c r="A746" s="119">
        <f>'Прайс-лист'!B759</f>
        <v>2020</v>
      </c>
      <c r="B746" s="120" t="str">
        <f>'Прайс-лист'!C759</f>
        <v>Улитка Леопард</v>
      </c>
      <c r="C746" s="121">
        <f>'Прайс-лист'!K759</f>
        <v>110</v>
      </c>
      <c r="D746" s="122">
        <f>'Прайс-лист'!H759</f>
        <v>0</v>
      </c>
      <c r="E746" s="123">
        <f>'Прайс-лист'!I759</f>
        <v>0</v>
      </c>
      <c r="F746" s="124">
        <f>'Прайс-лист'!J759</f>
        <v>0</v>
      </c>
      <c r="G746" s="302" t="str">
        <f>IF(AND(ISBLANK('Прайс-лист'!H759),ISBLANK('Прайс-лист'!J759)),"","х")</f>
        <v/>
      </c>
    </row>
    <row r="747" spans="1:7" x14ac:dyDescent="0.3">
      <c r="A747" s="119">
        <f>'Прайс-лист'!B763</f>
        <v>269</v>
      </c>
      <c r="B747" s="120" t="str">
        <f>'Прайс-лист'!C763</f>
        <v>Улитка Мариза</v>
      </c>
      <c r="C747" s="121">
        <f>'Прайс-лист'!K763</f>
        <v>40</v>
      </c>
      <c r="D747" s="122">
        <f>'Прайс-лист'!H763</f>
        <v>0</v>
      </c>
      <c r="E747" s="123">
        <f>'Прайс-лист'!I763</f>
        <v>0</v>
      </c>
      <c r="F747" s="124">
        <f>'Прайс-лист'!J763</f>
        <v>0</v>
      </c>
      <c r="G747" s="302" t="str">
        <f>IF(AND(ISBLANK('Прайс-лист'!H763),ISBLANK('Прайс-лист'!J763)),"","х")</f>
        <v/>
      </c>
    </row>
    <row r="748" spans="1:7" x14ac:dyDescent="0.3">
      <c r="A748" s="119">
        <f>'Прайс-лист'!B762</f>
        <v>1302</v>
      </c>
      <c r="B748" s="120" t="str">
        <f>'Прайс-лист'!C762</f>
        <v>Улитка Мариза L</v>
      </c>
      <c r="C748" s="121">
        <f>'Прайс-лист'!K762</f>
        <v>80</v>
      </c>
      <c r="D748" s="122">
        <f>'Прайс-лист'!H762</f>
        <v>0</v>
      </c>
      <c r="E748" s="123">
        <f>'Прайс-лист'!I762</f>
        <v>0</v>
      </c>
      <c r="F748" s="124">
        <f>'Прайс-лист'!J762</f>
        <v>0</v>
      </c>
      <c r="G748" s="302" t="str">
        <f>IF(AND(ISBLANK('Прайс-лист'!H762),ISBLANK('Прайс-лист'!J762)),"","х")</f>
        <v/>
      </c>
    </row>
    <row r="749" spans="1:7" x14ac:dyDescent="0.3">
      <c r="A749" s="119">
        <f>'Прайс-лист'!B764</f>
        <v>1988</v>
      </c>
      <c r="B749" s="120" t="str">
        <f>'Прайс-лист'!C764</f>
        <v>Улитка Мартенси белая</v>
      </c>
      <c r="C749" s="121">
        <f>'Прайс-лист'!K764</f>
        <v>130</v>
      </c>
      <c r="D749" s="122">
        <f>'Прайс-лист'!H764</f>
        <v>0</v>
      </c>
      <c r="E749" s="123">
        <f>'Прайс-лист'!I764</f>
        <v>0</v>
      </c>
      <c r="F749" s="124">
        <f>'Прайс-лист'!J764</f>
        <v>0</v>
      </c>
      <c r="G749" s="302" t="str">
        <f>IF(AND(ISBLANK('Прайс-лист'!H764),ISBLANK('Прайс-лист'!J764)),"","х")</f>
        <v/>
      </c>
    </row>
    <row r="750" spans="1:7" x14ac:dyDescent="0.3">
      <c r="A750" s="119">
        <f>'Прайс-лист'!B765</f>
        <v>899</v>
      </c>
      <c r="B750" s="120" t="str">
        <f>'Прайс-лист'!C765</f>
        <v>Улитка Мелания</v>
      </c>
      <c r="C750" s="121">
        <f>'Прайс-лист'!K765</f>
        <v>30</v>
      </c>
      <c r="D750" s="122">
        <f>'Прайс-лист'!H765</f>
        <v>0</v>
      </c>
      <c r="E750" s="123">
        <f>'Прайс-лист'!I765</f>
        <v>0</v>
      </c>
      <c r="F750" s="124">
        <f>'Прайс-лист'!J765</f>
        <v>0</v>
      </c>
      <c r="G750" s="302" t="str">
        <f>IF(AND(ISBLANK('Прайс-лист'!H765),ISBLANK('Прайс-лист'!J765)),"","х")</f>
        <v/>
      </c>
    </row>
    <row r="751" spans="1:7" x14ac:dyDescent="0.3">
      <c r="A751" s="119">
        <f>'Прайс-лист'!B766</f>
        <v>2272</v>
      </c>
      <c r="B751" s="120" t="str">
        <f>'Прайс-лист'!C766</f>
        <v>Улитка Мелания Гранифера</v>
      </c>
      <c r="C751" s="121">
        <f>'Прайс-лист'!K766</f>
        <v>30</v>
      </c>
      <c r="D751" s="122">
        <f>'Прайс-лист'!H766</f>
        <v>0</v>
      </c>
      <c r="E751" s="123">
        <f>'Прайс-лист'!I766</f>
        <v>0</v>
      </c>
      <c r="F751" s="124">
        <f>'Прайс-лист'!J766</f>
        <v>0</v>
      </c>
      <c r="G751" s="302" t="str">
        <f>IF(AND(ISBLANK('Прайс-лист'!H766),ISBLANK('Прайс-лист'!J766)),"","х")</f>
        <v/>
      </c>
    </row>
    <row r="752" spans="1:7" x14ac:dyDescent="0.3">
      <c r="A752" s="119">
        <f>'Прайс-лист'!B757</f>
        <v>2252</v>
      </c>
      <c r="B752" s="120" t="str">
        <f>'Прайс-лист'!C757</f>
        <v>Улитка Неретина Ёжик</v>
      </c>
      <c r="C752" s="121">
        <f>'Прайс-лист'!K757</f>
        <v>110</v>
      </c>
      <c r="D752" s="122">
        <f>'Прайс-лист'!H757</f>
        <v>0</v>
      </c>
      <c r="E752" s="123">
        <f>'Прайс-лист'!I757</f>
        <v>0</v>
      </c>
      <c r="F752" s="124">
        <f>'Прайс-лист'!J757</f>
        <v>0</v>
      </c>
      <c r="G752" s="302" t="str">
        <f>IF(AND(ISBLANK('Прайс-лист'!H757),ISBLANK('Прайс-лист'!J757)),"","х")</f>
        <v/>
      </c>
    </row>
    <row r="753" spans="1:7" x14ac:dyDescent="0.3">
      <c r="A753" s="119">
        <f>'Прайс-лист'!B767</f>
        <v>251</v>
      </c>
      <c r="B753" s="120" t="str">
        <f>'Прайс-лист'!C767</f>
        <v>Улитка Пагода</v>
      </c>
      <c r="C753" s="121">
        <f>'Прайс-лист'!K767</f>
        <v>190</v>
      </c>
      <c r="D753" s="122">
        <f>'Прайс-лист'!H767</f>
        <v>0</v>
      </c>
      <c r="E753" s="123">
        <f>'Прайс-лист'!I767</f>
        <v>0</v>
      </c>
      <c r="F753" s="124">
        <f>'Прайс-лист'!J767</f>
        <v>0</v>
      </c>
      <c r="G753" s="302" t="str">
        <f>IF(AND(ISBLANK('Прайс-лист'!H767),ISBLANK('Прайс-лист'!J767)),"","х")</f>
        <v/>
      </c>
    </row>
    <row r="754" spans="1:7" x14ac:dyDescent="0.3">
      <c r="A754" s="119">
        <f>'Прайс-лист'!B768</f>
        <v>2262</v>
      </c>
      <c r="B754" s="120" t="str">
        <f>'Прайс-лист'!C768</f>
        <v>Улитка Пагода S</v>
      </c>
      <c r="C754" s="121">
        <f>'Прайс-лист'!K768</f>
        <v>70</v>
      </c>
      <c r="D754" s="122">
        <f>'Прайс-лист'!H768</f>
        <v>0</v>
      </c>
      <c r="E754" s="123">
        <f>'Прайс-лист'!I768</f>
        <v>0</v>
      </c>
      <c r="F754" s="124">
        <f>'Прайс-лист'!J768</f>
        <v>0</v>
      </c>
      <c r="G754" s="302" t="str">
        <f>IF(AND(ISBLANK('Прайс-лист'!H768),ISBLANK('Прайс-лист'!J768)),"","х")</f>
        <v/>
      </c>
    </row>
    <row r="755" spans="1:7" x14ac:dyDescent="0.3">
      <c r="A755" s="119">
        <f>'Прайс-лист'!B754</f>
        <v>1909</v>
      </c>
      <c r="B755" s="408" t="str">
        <f>'Прайс-лист'!C754</f>
        <v>Улитка Посо оранжевый кролик (Тиломелания)</v>
      </c>
      <c r="C755" s="121">
        <f>'Прайс-лист'!K754</f>
        <v>240</v>
      </c>
      <c r="D755" s="122">
        <f>'Прайс-лист'!H754</f>
        <v>0</v>
      </c>
      <c r="E755" s="123">
        <f>'Прайс-лист'!I754</f>
        <v>0</v>
      </c>
      <c r="F755" s="124">
        <f>'Прайс-лист'!J754</f>
        <v>0</v>
      </c>
      <c r="G755" s="302" t="str">
        <f>IF(AND(ISBLANK('Прайс-лист'!H754),ISBLANK('Прайс-лист'!J754)),"","х")</f>
        <v/>
      </c>
    </row>
    <row r="756" spans="1:7" x14ac:dyDescent="0.3">
      <c r="A756" s="119">
        <f>'Прайс-лист'!B769</f>
        <v>2277</v>
      </c>
      <c r="B756" s="120" t="str">
        <f>'Прайс-лист'!C769</f>
        <v>Улитка разноцветная</v>
      </c>
      <c r="C756" s="121">
        <f>'Прайс-лист'!K769</f>
        <v>110</v>
      </c>
      <c r="D756" s="122">
        <f>'Прайс-лист'!H769</f>
        <v>0</v>
      </c>
      <c r="E756" s="123">
        <f>'Прайс-лист'!I769</f>
        <v>0</v>
      </c>
      <c r="F756" s="124">
        <f>'Прайс-лист'!J769</f>
        <v>0</v>
      </c>
      <c r="G756" s="302" t="str">
        <f>IF(AND(ISBLANK('Прайс-лист'!H769),ISBLANK('Прайс-лист'!J769)),"","х")</f>
        <v/>
      </c>
    </row>
    <row r="757" spans="1:7" x14ac:dyDescent="0.3">
      <c r="A757" s="119">
        <f>'Прайс-лист'!B760</f>
        <v>918</v>
      </c>
      <c r="B757" s="120" t="str">
        <f>'Прайс-лист'!C760</f>
        <v>Улитка рогатая</v>
      </c>
      <c r="C757" s="121">
        <f>'Прайс-лист'!K760</f>
        <v>110</v>
      </c>
      <c r="D757" s="122">
        <f>'Прайс-лист'!H760</f>
        <v>0</v>
      </c>
      <c r="E757" s="123">
        <f>'Прайс-лист'!I760</f>
        <v>0</v>
      </c>
      <c r="F757" s="124">
        <f>'Прайс-лист'!J760</f>
        <v>0</v>
      </c>
      <c r="G757" s="302" t="str">
        <f>IF(AND(ISBLANK('Прайс-лист'!H760),ISBLANK('Прайс-лист'!J760)),"","х")</f>
        <v/>
      </c>
    </row>
    <row r="758" spans="1:7" x14ac:dyDescent="0.3">
      <c r="A758" s="119">
        <f>'Прайс-лист'!B770</f>
        <v>2096</v>
      </c>
      <c r="B758" s="120" t="str">
        <f>'Прайс-лист'!C770</f>
        <v>Улитка Спикси</v>
      </c>
      <c r="C758" s="121">
        <f>'Прайс-лист'!K770</f>
        <v>90</v>
      </c>
      <c r="D758" s="122">
        <f>'Прайс-лист'!H770</f>
        <v>0</v>
      </c>
      <c r="E758" s="123">
        <f>'Прайс-лист'!I770</f>
        <v>0</v>
      </c>
      <c r="F758" s="124">
        <f>'Прайс-лист'!J770</f>
        <v>0</v>
      </c>
      <c r="G758" s="302" t="str">
        <f>IF(AND(ISBLANK('Прайс-лист'!H770),ISBLANK('Прайс-лист'!J770)),"","х")</f>
        <v/>
      </c>
    </row>
    <row r="759" spans="1:7" x14ac:dyDescent="0.3">
      <c r="A759" s="119">
        <f>'Прайс-лист'!B771</f>
        <v>2044</v>
      </c>
      <c r="B759" s="120" t="str">
        <f>'Прайс-лист'!C771</f>
        <v>Улитка Тайя Пианино</v>
      </c>
      <c r="C759" s="121">
        <f>'Прайс-лист'!K771</f>
        <v>190</v>
      </c>
      <c r="D759" s="122">
        <f>'Прайс-лист'!H771</f>
        <v>0</v>
      </c>
      <c r="E759" s="123">
        <f>'Прайс-лист'!I771</f>
        <v>0</v>
      </c>
      <c r="F759" s="124">
        <f>'Прайс-лист'!J771</f>
        <v>0</v>
      </c>
      <c r="G759" s="302" t="str">
        <f>IF(AND(ISBLANK('Прайс-лист'!H771),ISBLANK('Прайс-лист'!J771)),"","х")</f>
        <v/>
      </c>
    </row>
    <row r="760" spans="1:7" x14ac:dyDescent="0.3">
      <c r="A760" s="119">
        <f>'Прайс-лист'!B772</f>
        <v>908</v>
      </c>
      <c r="B760" s="120" t="str">
        <f>'Прайс-лист'!C772</f>
        <v>Улитка Улиткоед (Хелена)</v>
      </c>
      <c r="C760" s="121">
        <f>'Прайс-лист'!K772</f>
        <v>90</v>
      </c>
      <c r="D760" s="122">
        <f>'Прайс-лист'!H772</f>
        <v>0</v>
      </c>
      <c r="E760" s="123">
        <f>'Прайс-лист'!I772</f>
        <v>0</v>
      </c>
      <c r="F760" s="124">
        <f>'Прайс-лист'!J772</f>
        <v>0</v>
      </c>
      <c r="G760" s="302" t="str">
        <f>IF(AND(ISBLANK('Прайс-лист'!H772),ISBLANK('Прайс-лист'!J772)),"","х")</f>
        <v/>
      </c>
    </row>
    <row r="761" spans="1:7" x14ac:dyDescent="0.3">
      <c r="A761" s="119">
        <f>'Прайс-лист'!B773</f>
        <v>2052</v>
      </c>
      <c r="B761" s="120" t="str">
        <f>'Прайс-лист'!C773</f>
        <v>Улитка Черепаха</v>
      </c>
      <c r="C761" s="121">
        <f>'Прайс-лист'!K773</f>
        <v>80</v>
      </c>
      <c r="D761" s="122">
        <f>'Прайс-лист'!H773</f>
        <v>0</v>
      </c>
      <c r="E761" s="123">
        <f>'Прайс-лист'!I773</f>
        <v>0</v>
      </c>
      <c r="F761" s="124">
        <f>'Прайс-лист'!J773</f>
        <v>0</v>
      </c>
      <c r="G761" s="302" t="str">
        <f>IF(AND(ISBLANK('Прайс-лист'!H773),ISBLANK('Прайс-лист'!J773)),"","х")</f>
        <v/>
      </c>
    </row>
    <row r="762" spans="1:7" x14ac:dyDescent="0.3">
      <c r="A762" s="119">
        <f>'Прайс-лист'!B774</f>
        <v>327</v>
      </c>
      <c r="B762" s="120" t="str">
        <f>'Прайс-лист'!C774</f>
        <v>Улитка Шип Дьявола</v>
      </c>
      <c r="C762" s="121">
        <f>'Прайс-лист'!K774</f>
        <v>190</v>
      </c>
      <c r="D762" s="122">
        <f>'Прайс-лист'!H774</f>
        <v>0</v>
      </c>
      <c r="E762" s="123">
        <f>'Прайс-лист'!I774</f>
        <v>0</v>
      </c>
      <c r="F762" s="124">
        <f>'Прайс-лист'!J774</f>
        <v>0</v>
      </c>
      <c r="G762" s="302" t="str">
        <f>IF(AND(ISBLANK('Прайс-лист'!H774),ISBLANK('Прайс-лист'!J774)),"","х")</f>
        <v/>
      </c>
    </row>
    <row r="763" spans="1:7" x14ac:dyDescent="0.3">
      <c r="A763" s="119">
        <f>'Прайс-лист'!B476</f>
        <v>435</v>
      </c>
      <c r="B763" s="120" t="str">
        <f>'Прайс-лист'!C476</f>
        <v>Филомена красноглазая</v>
      </c>
      <c r="C763" s="121">
        <f>'Прайс-лист'!K476</f>
        <v>110</v>
      </c>
      <c r="D763" s="122">
        <f>'Прайс-лист'!H476</f>
        <v>0</v>
      </c>
      <c r="E763" s="123">
        <f>'Прайс-лист'!I476</f>
        <v>0</v>
      </c>
      <c r="F763" s="124">
        <f>'Прайс-лист'!J476</f>
        <v>0</v>
      </c>
      <c r="G763" s="302" t="str">
        <f>IF(AND(ISBLANK('Прайс-лист'!H476),ISBLANK('Прайс-лист'!J476)),"","х")</f>
        <v/>
      </c>
    </row>
    <row r="764" spans="1:7" x14ac:dyDescent="0.3">
      <c r="A764" s="119">
        <f>'Прайс-лист'!B477</f>
        <v>188</v>
      </c>
      <c r="B764" s="120" t="str">
        <f>'Прайс-лист'!C477</f>
        <v>Филомена красноглазая баллон</v>
      </c>
      <c r="C764" s="121">
        <f>'Прайс-лист'!K477</f>
        <v>130</v>
      </c>
      <c r="D764" s="122">
        <f>'Прайс-лист'!H477</f>
        <v>0</v>
      </c>
      <c r="E764" s="123">
        <f>'Прайс-лист'!I477</f>
        <v>0</v>
      </c>
      <c r="F764" s="124">
        <f>'Прайс-лист'!J477</f>
        <v>0</v>
      </c>
      <c r="G764" s="302" t="str">
        <f>IF(AND(ISBLANK('Прайс-лист'!H477),ISBLANK('Прайс-лист'!J477)),"","х")</f>
        <v/>
      </c>
    </row>
    <row r="765" spans="1:7" x14ac:dyDescent="0.3">
      <c r="A765" s="119">
        <f>'Прайс-лист'!B581</f>
        <v>2085</v>
      </c>
      <c r="B765" s="120" t="str">
        <f>'Прайс-лист'!C581</f>
        <v>Фловер Хорн</v>
      </c>
      <c r="C765" s="121">
        <f>'Прайс-лист'!K581</f>
        <v>370</v>
      </c>
      <c r="D765" s="122">
        <f>'Прайс-лист'!H581</f>
        <v>0</v>
      </c>
      <c r="E765" s="123">
        <f>'Прайс-лист'!I581</f>
        <v>0</v>
      </c>
      <c r="F765" s="124">
        <f>'Прайс-лист'!J581</f>
        <v>0</v>
      </c>
      <c r="G765" s="302" t="str">
        <f>IF(AND(ISBLANK('Прайс-лист'!H581),ISBLANK('Прайс-лист'!J581)),"","х")</f>
        <v/>
      </c>
    </row>
    <row r="766" spans="1:7" x14ac:dyDescent="0.3">
      <c r="A766" s="119">
        <f>'Прайс-лист'!B538</f>
        <v>176</v>
      </c>
      <c r="B766" s="120" t="str">
        <f>'Прайс-лист'!C538</f>
        <v>Фрактоцефалус (краснохвостый)</v>
      </c>
      <c r="C766" s="121">
        <f>'Прайс-лист'!K538</f>
        <v>550</v>
      </c>
      <c r="D766" s="122">
        <f>'Прайс-лист'!H538</f>
        <v>0</v>
      </c>
      <c r="E766" s="123">
        <f>'Прайс-лист'!I538</f>
        <v>0</v>
      </c>
      <c r="F766" s="124">
        <f>'Прайс-лист'!J538</f>
        <v>0</v>
      </c>
      <c r="G766" s="302" t="str">
        <f>IF(AND(ISBLANK('Прайс-лист'!H538),ISBLANK('Прайс-лист'!J538)),"","х")</f>
        <v/>
      </c>
    </row>
    <row r="767" spans="1:7" x14ac:dyDescent="0.3">
      <c r="A767" s="119">
        <f>'Прайс-лист'!B539</f>
        <v>2080</v>
      </c>
      <c r="B767" s="120" t="str">
        <f>'Прайс-лист'!C539</f>
        <v>Фрактоцефалус (краснохвостый) S</v>
      </c>
      <c r="C767" s="121">
        <f>'Прайс-лист'!K539</f>
        <v>490</v>
      </c>
      <c r="D767" s="122">
        <f>'Прайс-лист'!H539</f>
        <v>0</v>
      </c>
      <c r="E767" s="123">
        <f>'Прайс-лист'!I539</f>
        <v>0</v>
      </c>
      <c r="F767" s="124">
        <f>'Прайс-лист'!J539</f>
        <v>0</v>
      </c>
      <c r="G767" s="302" t="str">
        <f>IF(AND(ISBLANK('Прайс-лист'!H539),ISBLANK('Прайс-лист'!J539)),"","х")</f>
        <v/>
      </c>
    </row>
    <row r="768" spans="1:7" x14ac:dyDescent="0.3">
      <c r="A768" s="119">
        <f>'Прайс-лист'!B664</f>
        <v>2165</v>
      </c>
      <c r="B768" s="120" t="str">
        <f>'Прайс-лист'!C664</f>
        <v>Хаплохромис Брауна</v>
      </c>
      <c r="C768" s="121">
        <f>'Прайс-лист'!K664</f>
        <v>245</v>
      </c>
      <c r="D768" s="122">
        <f>'Прайс-лист'!H664</f>
        <v>0</v>
      </c>
      <c r="E768" s="123">
        <f>'Прайс-лист'!I664</f>
        <v>0</v>
      </c>
      <c r="F768" s="124">
        <f>'Прайс-лист'!J664</f>
        <v>0</v>
      </c>
      <c r="G768" s="302" t="str">
        <f>IF(AND(ISBLANK('Прайс-лист'!H664),ISBLANK('Прайс-лист'!J664)),"","х")</f>
        <v/>
      </c>
    </row>
    <row r="769" spans="1:8" ht="26" x14ac:dyDescent="0.3">
      <c r="A769" s="119">
        <f>'Прайс-лист'!B663</f>
        <v>411</v>
      </c>
      <c r="B769" s="120" t="str">
        <f>'Прайс-лист'!C663</f>
        <v>Хаплохромис Венустус (Золотой леопард) М</v>
      </c>
      <c r="C769" s="121">
        <f>'Прайс-лист'!K663</f>
        <v>245</v>
      </c>
      <c r="D769" s="122">
        <f>'Прайс-лист'!H663</f>
        <v>0</v>
      </c>
      <c r="E769" s="123">
        <f>'Прайс-лист'!I663</f>
        <v>0</v>
      </c>
      <c r="F769" s="124">
        <f>'Прайс-лист'!J663</f>
        <v>0</v>
      </c>
      <c r="G769" s="302" t="str">
        <f>IF(AND(ISBLANK('Прайс-лист'!H663),ISBLANK('Прайс-лист'!J663)),"","х")</f>
        <v/>
      </c>
    </row>
    <row r="770" spans="1:8" x14ac:dyDescent="0.3">
      <c r="A770" s="119">
        <f>'Прайс-лист'!B665</f>
        <v>990</v>
      </c>
      <c r="B770" s="120" t="str">
        <f>'Прайс-лист'!C665</f>
        <v>Хаплохромис Голубой Дельфин L</v>
      </c>
      <c r="C770" s="121">
        <f>'Прайс-лист'!K665</f>
        <v>325</v>
      </c>
      <c r="D770" s="122">
        <f>'Прайс-лист'!H665</f>
        <v>0</v>
      </c>
      <c r="E770" s="123">
        <f>'Прайс-лист'!I665</f>
        <v>0</v>
      </c>
      <c r="F770" s="124">
        <f>'Прайс-лист'!J665</f>
        <v>0</v>
      </c>
      <c r="G770" s="302" t="str">
        <f>IF(AND(ISBLANK('Прайс-лист'!H665),ISBLANK('Прайс-лист'!J665)),"","х")</f>
        <v/>
      </c>
    </row>
    <row r="771" spans="1:8" x14ac:dyDescent="0.3">
      <c r="A771" s="119">
        <f>'Прайс-лист'!B666</f>
        <v>412</v>
      </c>
      <c r="B771" s="120" t="str">
        <f>'Прайс-лист'!C666</f>
        <v>Хаплохромис Голубой Дельфин М</v>
      </c>
      <c r="C771" s="121">
        <f>'Прайс-лист'!K666</f>
        <v>245</v>
      </c>
      <c r="D771" s="122">
        <f>'Прайс-лист'!H666</f>
        <v>0</v>
      </c>
      <c r="E771" s="123">
        <f>'Прайс-лист'!I666</f>
        <v>0</v>
      </c>
      <c r="F771" s="124">
        <f>'Прайс-лист'!J666</f>
        <v>0</v>
      </c>
      <c r="G771" s="302" t="str">
        <f>IF(AND(ISBLANK('Прайс-лист'!H666),ISBLANK('Прайс-лист'!J666)),"","х")</f>
        <v/>
      </c>
    </row>
    <row r="772" spans="1:8" x14ac:dyDescent="0.3">
      <c r="A772" s="119">
        <f>'Прайс-лист'!B667</f>
        <v>887</v>
      </c>
      <c r="B772" s="120" t="str">
        <f>'Прайс-лист'!C667</f>
        <v>Хаплохромис Джексон Васильковый L</v>
      </c>
      <c r="C772" s="121">
        <f>'Прайс-лист'!K667</f>
        <v>325</v>
      </c>
      <c r="D772" s="122">
        <f>'Прайс-лист'!H667</f>
        <v>0</v>
      </c>
      <c r="E772" s="123">
        <f>'Прайс-лист'!I667</f>
        <v>0</v>
      </c>
      <c r="F772" s="124">
        <f>'Прайс-лист'!J667</f>
        <v>0</v>
      </c>
      <c r="G772" s="302" t="str">
        <f>IF(AND(ISBLANK('Прайс-лист'!H667),ISBLANK('Прайс-лист'!J667)),"","х")</f>
        <v/>
      </c>
    </row>
    <row r="773" spans="1:8" x14ac:dyDescent="0.3">
      <c r="A773" s="119">
        <f>'Прайс-лист'!B668</f>
        <v>771</v>
      </c>
      <c r="B773" s="408" t="str">
        <f>'Прайс-лист'!C668</f>
        <v>Хаплохромис Джексон Васильковый М</v>
      </c>
      <c r="C773" s="121">
        <f>'Прайс-лист'!K668</f>
        <v>245</v>
      </c>
      <c r="D773" s="122">
        <f>'Прайс-лист'!H668</f>
        <v>0</v>
      </c>
      <c r="E773" s="123">
        <f>'Прайс-лист'!I668</f>
        <v>0</v>
      </c>
      <c r="F773" s="124">
        <f>'Прайс-лист'!J668</f>
        <v>0</v>
      </c>
      <c r="G773" s="302" t="str">
        <f>IF(AND(ISBLANK('Прайс-лист'!H668),ISBLANK('Прайс-лист'!J668)),"","х")</f>
        <v/>
      </c>
    </row>
    <row r="774" spans="1:8" x14ac:dyDescent="0.3">
      <c r="A774" s="119">
        <f>'Прайс-лист'!B669</f>
        <v>2093</v>
      </c>
      <c r="B774" s="120" t="str">
        <f>'Прайс-лист'!C669</f>
        <v>Хаплохромис Ливингстона М</v>
      </c>
      <c r="C774" s="121">
        <f>'Прайс-лист'!K669</f>
        <v>245</v>
      </c>
      <c r="D774" s="122">
        <f>'Прайс-лист'!H669</f>
        <v>0</v>
      </c>
      <c r="E774" s="123">
        <f>'Прайс-лист'!I669</f>
        <v>0</v>
      </c>
      <c r="F774" s="124">
        <f>'Прайс-лист'!J669</f>
        <v>0</v>
      </c>
      <c r="G774" s="302" t="str">
        <f>IF(AND(ISBLANK('Прайс-лист'!H669),ISBLANK('Прайс-лист'!J669)),"","х")</f>
        <v/>
      </c>
    </row>
    <row r="775" spans="1:8" x14ac:dyDescent="0.3">
      <c r="A775" s="119">
        <f>'Прайс-лист'!B439</f>
        <v>0</v>
      </c>
      <c r="B775" s="120" t="str">
        <f>'Прайс-лист'!C439</f>
        <v>Харациновые (Американские тетры)</v>
      </c>
      <c r="C775" s="121">
        <f>'Прайс-лист'!K439</f>
        <v>0</v>
      </c>
      <c r="D775" s="122">
        <f>'Прайс-лист'!H439</f>
        <v>0</v>
      </c>
      <c r="E775" s="123">
        <f>'Прайс-лист'!I439</f>
        <v>0</v>
      </c>
      <c r="F775" s="124" t="str">
        <f>'Прайс-лист'!J439</f>
        <v>.</v>
      </c>
      <c r="G775" s="302"/>
    </row>
    <row r="776" spans="1:8" x14ac:dyDescent="0.3">
      <c r="A776" s="119">
        <f>'Прайс-лист'!B540</f>
        <v>204</v>
      </c>
      <c r="B776" s="120" t="str">
        <f>'Прайс-лист'!C540</f>
        <v>Хетеробагрус</v>
      </c>
      <c r="C776" s="121">
        <f>'Прайс-лист'!K540</f>
        <v>110</v>
      </c>
      <c r="D776" s="122">
        <f>'Прайс-лист'!H540</f>
        <v>0</v>
      </c>
      <c r="E776" s="123">
        <f>'Прайс-лист'!I540</f>
        <v>0</v>
      </c>
      <c r="F776" s="124">
        <f>'Прайс-лист'!J540</f>
        <v>0</v>
      </c>
      <c r="G776" s="302" t="str">
        <f>IF(AND(ISBLANK('Прайс-лист'!H540),ISBLANK('Прайс-лист'!J540)),"","х")</f>
        <v/>
      </c>
    </row>
    <row r="777" spans="1:8" x14ac:dyDescent="0.3">
      <c r="A777" s="119">
        <f>'Прайс-лист'!B726</f>
        <v>836</v>
      </c>
      <c r="B777" s="120" t="str">
        <f>'Прайс-лист'!C726</f>
        <v>Хилодус</v>
      </c>
      <c r="C777" s="121">
        <f>'Прайс-лист'!K726</f>
        <v>220</v>
      </c>
      <c r="D777" s="122">
        <f>'Прайс-лист'!H726</f>
        <v>0</v>
      </c>
      <c r="E777" s="123">
        <f>'Прайс-лист'!I726</f>
        <v>0</v>
      </c>
      <c r="F777" s="124">
        <f>'Прайс-лист'!J726</f>
        <v>0</v>
      </c>
      <c r="G777" s="302" t="str">
        <f>IF(AND(ISBLANK('Прайс-лист'!H726),ISBLANK('Прайс-лист'!J726)),"","х")</f>
        <v/>
      </c>
    </row>
    <row r="778" spans="1:8" x14ac:dyDescent="0.3">
      <c r="A778" s="119">
        <f>'Прайс-лист'!B670</f>
        <v>861</v>
      </c>
      <c r="B778" s="120" t="str">
        <f>'Прайс-лист'!C670</f>
        <v>Хромис красавец красный</v>
      </c>
      <c r="C778" s="121">
        <f>'Прайс-лист'!K670</f>
        <v>110</v>
      </c>
      <c r="D778" s="122">
        <f>'Прайс-лист'!H670</f>
        <v>0</v>
      </c>
      <c r="E778" s="123">
        <f>'Прайс-лист'!I670</f>
        <v>0</v>
      </c>
      <c r="F778" s="124">
        <f>'Прайс-лист'!J670</f>
        <v>0</v>
      </c>
      <c r="G778" s="302" t="str">
        <f>IF(AND(ISBLANK('Прайс-лист'!H670),ISBLANK('Прайс-лист'!J670)),"","х")</f>
        <v/>
      </c>
    </row>
    <row r="779" spans="1:8" x14ac:dyDescent="0.3">
      <c r="A779" s="414">
        <f>'Прайс-лист'!B672</f>
        <v>120</v>
      </c>
      <c r="B779" s="415" t="str">
        <f>'Прайс-лист'!C672</f>
        <v>Цифотиляпия Фронтоза</v>
      </c>
      <c r="C779" s="416">
        <f>'Прайс-лист'!K672</f>
        <v>570</v>
      </c>
      <c r="D779" s="417">
        <f>'Прайс-лист'!H672</f>
        <v>0</v>
      </c>
      <c r="E779" s="418">
        <f>'Прайс-лист'!I672</f>
        <v>0</v>
      </c>
      <c r="F779" s="419">
        <f>'Прайс-лист'!J672</f>
        <v>0</v>
      </c>
      <c r="G779" s="302" t="str">
        <f>IF(AND(ISBLANK('Прайс-лист'!H672),ISBLANK('Прайс-лист'!J672)),"","х")</f>
        <v/>
      </c>
    </row>
    <row r="780" spans="1:8" x14ac:dyDescent="0.3">
      <c r="A780" s="119">
        <f>'Прайс-лист'!B671</f>
        <v>2232</v>
      </c>
      <c r="B780" s="120" t="str">
        <f>'Прайс-лист'!C671</f>
        <v>Цифотиляпия Фронтоза L</v>
      </c>
      <c r="C780" s="121">
        <f>'Прайс-лист'!K671</f>
        <v>790</v>
      </c>
      <c r="D780" s="122">
        <f>'Прайс-лист'!H671</f>
        <v>0</v>
      </c>
      <c r="E780" s="123">
        <f>'Прайс-лист'!I671</f>
        <v>0</v>
      </c>
      <c r="F780" s="124">
        <f>'Прайс-лист'!J671</f>
        <v>0</v>
      </c>
      <c r="G780" s="302" t="str">
        <f>IF(AND(ISBLANK('Прайс-лист'!H671),ISBLANK('Прайс-лист'!J671)),"","х")</f>
        <v/>
      </c>
    </row>
    <row r="781" spans="1:8" s="303" customFormat="1" x14ac:dyDescent="0.3">
      <c r="A781" s="119">
        <f>'Прайс-лист'!B582</f>
        <v>609</v>
      </c>
      <c r="B781" s="120" t="str">
        <f>'Прайс-лист'!C582</f>
        <v>Цихлазома биоцелатум Пчёлка</v>
      </c>
      <c r="C781" s="121">
        <f>'Прайс-лист'!K582</f>
        <v>120</v>
      </c>
      <c r="D781" s="122">
        <f>'Прайс-лист'!H582</f>
        <v>0</v>
      </c>
      <c r="E781" s="123">
        <f>'Прайс-лист'!I582</f>
        <v>0</v>
      </c>
      <c r="F781" s="124">
        <f>'Прайс-лист'!J582</f>
        <v>0</v>
      </c>
      <c r="G781" s="302" t="str">
        <f>IF(AND(ISBLANK('Прайс-лист'!H582),ISBLANK('Прайс-лист'!J582)),"","х")</f>
        <v/>
      </c>
      <c r="H781" s="293"/>
    </row>
    <row r="782" spans="1:8" s="303" customFormat="1" x14ac:dyDescent="0.3">
      <c r="A782" s="119">
        <f>'Прайс-лист'!B583</f>
        <v>274</v>
      </c>
      <c r="B782" s="120" t="str">
        <f>'Прайс-лист'!C583</f>
        <v>Цихлазома Блю Демпси</v>
      </c>
      <c r="C782" s="121">
        <f>'Прайс-лист'!K583</f>
        <v>390</v>
      </c>
      <c r="D782" s="122">
        <f>'Прайс-лист'!H583</f>
        <v>0</v>
      </c>
      <c r="E782" s="123">
        <f>'Прайс-лист'!I583</f>
        <v>0</v>
      </c>
      <c r="F782" s="124">
        <f>'Прайс-лист'!J583</f>
        <v>0</v>
      </c>
      <c r="G782" s="302" t="str">
        <f>IF(AND(ISBLANK('Прайс-лист'!H583),ISBLANK('Прайс-лист'!J583)),"","х")</f>
        <v/>
      </c>
      <c r="H782" s="293"/>
    </row>
    <row r="783" spans="1:8" s="303" customFormat="1" x14ac:dyDescent="0.3">
      <c r="A783" s="119">
        <f>'Прайс-лист'!B584</f>
        <v>316</v>
      </c>
      <c r="B783" s="120" t="str">
        <f>'Прайс-лист'!C584</f>
        <v>Цихлазома Бриллиантовая</v>
      </c>
      <c r="C783" s="121">
        <f>'Прайс-лист'!K584</f>
        <v>280</v>
      </c>
      <c r="D783" s="122">
        <f>'Прайс-лист'!H584</f>
        <v>0</v>
      </c>
      <c r="E783" s="123">
        <f>'Прайс-лист'!I584</f>
        <v>0</v>
      </c>
      <c r="F783" s="124">
        <f>'Прайс-лист'!J584</f>
        <v>0</v>
      </c>
      <c r="G783" s="302" t="str">
        <f>IF(AND(ISBLANK('Прайс-лист'!H584),ISBLANK('Прайс-лист'!J584)),"","х")</f>
        <v/>
      </c>
      <c r="H783" s="293"/>
    </row>
    <row r="784" spans="1:8" s="303" customFormat="1" x14ac:dyDescent="0.3">
      <c r="A784" s="119">
        <f>'Прайс-лист'!B585</f>
        <v>86</v>
      </c>
      <c r="B784" s="120" t="str">
        <f>'Прайс-лист'!C585</f>
        <v>Цихлазома Меека</v>
      </c>
      <c r="C784" s="121">
        <f>'Прайс-лист'!K585</f>
        <v>170</v>
      </c>
      <c r="D784" s="122">
        <f>'Прайс-лист'!H585</f>
        <v>0</v>
      </c>
      <c r="E784" s="123">
        <f>'Прайс-лист'!I585</f>
        <v>0</v>
      </c>
      <c r="F784" s="124">
        <f>'Прайс-лист'!J585</f>
        <v>0</v>
      </c>
      <c r="G784" s="302" t="str">
        <f>IF(AND(ISBLANK('Прайс-лист'!H585),ISBLANK('Прайс-лист'!J585)),"","х")</f>
        <v/>
      </c>
      <c r="H784" s="293"/>
    </row>
    <row r="785" spans="1:8" s="303" customFormat="1" x14ac:dyDescent="0.3">
      <c r="A785" s="119">
        <f>'Прайс-лист'!B587</f>
        <v>792</v>
      </c>
      <c r="B785" s="120" t="str">
        <f>'Прайс-лист'!C587</f>
        <v>Цихлазома Нандопсис Тетракантус</v>
      </c>
      <c r="C785" s="121">
        <f>'Прайс-лист'!K587</f>
        <v>290</v>
      </c>
      <c r="D785" s="122">
        <f>'Прайс-лист'!H587</f>
        <v>0</v>
      </c>
      <c r="E785" s="123">
        <f>'Прайс-лист'!I587</f>
        <v>0</v>
      </c>
      <c r="F785" s="124">
        <f>'Прайс-лист'!J587</f>
        <v>0</v>
      </c>
      <c r="G785" s="302" t="str">
        <f>IF(AND(ISBLANK('Прайс-лист'!H587),ISBLANK('Прайс-лист'!J587)),"","х")</f>
        <v/>
      </c>
      <c r="H785" s="293"/>
    </row>
    <row r="786" spans="1:8" s="303" customFormat="1" x14ac:dyDescent="0.3">
      <c r="A786" s="119">
        <f>'Прайс-лист'!B586</f>
        <v>509</v>
      </c>
      <c r="B786" s="120" t="str">
        <f>'Прайс-лист'!C586</f>
        <v>Цихлазома Сальвини</v>
      </c>
      <c r="C786" s="121">
        <f>'Прайс-лист'!K586</f>
        <v>170</v>
      </c>
      <c r="D786" s="122">
        <f>'Прайс-лист'!H586</f>
        <v>0</v>
      </c>
      <c r="E786" s="123">
        <f>'Прайс-лист'!I586</f>
        <v>0</v>
      </c>
      <c r="F786" s="124">
        <f>'Прайс-лист'!J586</f>
        <v>0</v>
      </c>
      <c r="G786" s="302" t="str">
        <f>IF(AND(ISBLANK('Прайс-лист'!H586),ISBLANK('Прайс-лист'!J586)),"","х")</f>
        <v/>
      </c>
      <c r="H786" s="293"/>
    </row>
    <row r="787" spans="1:8" s="303" customFormat="1" x14ac:dyDescent="0.3">
      <c r="A787" s="119">
        <f>'Прайс-лист'!B638</f>
        <v>926</v>
      </c>
      <c r="B787" s="120" t="str">
        <f>'Прайс-лист'!C638</f>
        <v>Цихлида ассорти L</v>
      </c>
      <c r="C787" s="121">
        <f>'Прайс-лист'!K638</f>
        <v>325</v>
      </c>
      <c r="D787" s="122">
        <f>'Прайс-лист'!H638</f>
        <v>0</v>
      </c>
      <c r="E787" s="123">
        <f>'Прайс-лист'!I638</f>
        <v>0</v>
      </c>
      <c r="F787" s="124">
        <f>'Прайс-лист'!J638</f>
        <v>0</v>
      </c>
      <c r="G787" s="302" t="str">
        <f>IF(AND(ISBLANK('Прайс-лист'!H638),ISBLANK('Прайс-лист'!J638)),"","х")</f>
        <v/>
      </c>
      <c r="H787" s="293"/>
    </row>
    <row r="788" spans="1:8" s="303" customFormat="1" x14ac:dyDescent="0.3">
      <c r="A788" s="119">
        <f>'Прайс-лист'!B637</f>
        <v>80</v>
      </c>
      <c r="B788" s="120" t="str">
        <f>'Прайс-лист'!C637</f>
        <v>Цихлида ассорти М</v>
      </c>
      <c r="C788" s="121">
        <f>'Прайс-лист'!K637</f>
        <v>245</v>
      </c>
      <c r="D788" s="122">
        <f>'Прайс-лист'!H637</f>
        <v>0</v>
      </c>
      <c r="E788" s="123">
        <f>'Прайс-лист'!I637</f>
        <v>0</v>
      </c>
      <c r="F788" s="124">
        <f>'Прайс-лист'!J637</f>
        <v>0</v>
      </c>
      <c r="G788" s="302" t="str">
        <f>IF(AND(ISBLANK('Прайс-лист'!H637),ISBLANK('Прайс-лист'!J637)),"","х")</f>
        <v/>
      </c>
      <c r="H788" s="293"/>
    </row>
    <row r="789" spans="1:8" s="303" customFormat="1" x14ac:dyDescent="0.3">
      <c r="A789" s="119">
        <f>'Прайс-лист'!B673</f>
        <v>454</v>
      </c>
      <c r="B789" s="120" t="str">
        <f>'Прайс-лист'!C673</f>
        <v>Цихлида Мультиколор М</v>
      </c>
      <c r="C789" s="121">
        <f>'Прайс-лист'!K673</f>
        <v>245</v>
      </c>
      <c r="D789" s="122">
        <f>'Прайс-лист'!H673</f>
        <v>0</v>
      </c>
      <c r="E789" s="123">
        <f>'Прайс-лист'!I673</f>
        <v>0</v>
      </c>
      <c r="F789" s="124">
        <f>'Прайс-лист'!J673</f>
        <v>0</v>
      </c>
      <c r="G789" s="302" t="str">
        <f>IF(AND(ISBLANK('Прайс-лист'!H673),ISBLANK('Прайс-лист'!J673)),"","х")</f>
        <v/>
      </c>
      <c r="H789" s="293"/>
    </row>
    <row r="790" spans="1:8" s="303" customFormat="1" x14ac:dyDescent="0.3">
      <c r="A790" s="119" t="str">
        <f>'Прайс-лист'!B541</f>
        <v>.</v>
      </c>
      <c r="B790" s="120" t="str">
        <f>'Прайс-лист'!C541</f>
        <v>Цихлиды</v>
      </c>
      <c r="C790" s="121">
        <f>'Прайс-лист'!K541</f>
        <v>0</v>
      </c>
      <c r="D790" s="122">
        <f>'Прайс-лист'!H541</f>
        <v>0</v>
      </c>
      <c r="E790" s="123">
        <f>'Прайс-лист'!I541</f>
        <v>0</v>
      </c>
      <c r="F790" s="124" t="str">
        <f>'Прайс-лист'!J541</f>
        <v>.</v>
      </c>
      <c r="G790" s="302"/>
      <c r="H790" s="293"/>
    </row>
    <row r="791" spans="1:8" s="303" customFormat="1" x14ac:dyDescent="0.3">
      <c r="A791" s="119">
        <f>'Прайс-лист'!B788</f>
        <v>108</v>
      </c>
      <c r="B791" s="120" t="str">
        <f>'Прайс-лист'!C788</f>
        <v>Черепаха красноухая</v>
      </c>
      <c r="C791" s="121">
        <f>'Прайс-лист'!K788</f>
        <v>360</v>
      </c>
      <c r="D791" s="122">
        <f>'Прайс-лист'!H788</f>
        <v>0</v>
      </c>
      <c r="E791" s="123">
        <f>'Прайс-лист'!I788</f>
        <v>0</v>
      </c>
      <c r="F791" s="124">
        <f>'Прайс-лист'!J788</f>
        <v>0</v>
      </c>
      <c r="G791" s="302" t="str">
        <f>IF(AND(ISBLANK('Прайс-лист'!H788),ISBLANK('Прайс-лист'!J788)),"","х")</f>
        <v/>
      </c>
      <c r="H791" s="293"/>
    </row>
    <row r="792" spans="1:8" s="303" customFormat="1" x14ac:dyDescent="0.3">
      <c r="A792" s="119">
        <f>'Прайс-лист'!B789</f>
        <v>789</v>
      </c>
      <c r="B792" s="120" t="str">
        <f>'Прайс-лист'!C789</f>
        <v>Черепаха трёхкилевая</v>
      </c>
      <c r="C792" s="121">
        <f>'Прайс-лист'!K789</f>
        <v>1000</v>
      </c>
      <c r="D792" s="122">
        <f>'Прайс-лист'!H789</f>
        <v>0</v>
      </c>
      <c r="E792" s="123">
        <f>'Прайс-лист'!I789</f>
        <v>0</v>
      </c>
      <c r="F792" s="124">
        <f>'Прайс-лист'!J789</f>
        <v>0</v>
      </c>
      <c r="G792" s="302" t="str">
        <f>IF(AND(ISBLANK('Прайс-лист'!H789),ISBLANK('Прайс-лист'!J789)),"","х")</f>
        <v/>
      </c>
      <c r="H792" s="293"/>
    </row>
    <row r="793" spans="1:8" s="303" customFormat="1" x14ac:dyDescent="0.3">
      <c r="A793" s="119">
        <f>'Прайс-лист'!B790</f>
        <v>2087</v>
      </c>
      <c r="B793" s="120" t="str">
        <f>'Прайс-лист'!C790</f>
        <v>Черепаха Трионикс</v>
      </c>
      <c r="C793" s="121">
        <f>'Прайс-лист'!K790</f>
        <v>525</v>
      </c>
      <c r="D793" s="122">
        <f>'Прайс-лист'!H790</f>
        <v>0</v>
      </c>
      <c r="E793" s="123">
        <f>'Прайс-лист'!I790</f>
        <v>0</v>
      </c>
      <c r="F793" s="124">
        <f>'Прайс-лист'!J790</f>
        <v>0</v>
      </c>
      <c r="G793" s="302" t="str">
        <f>IF(AND(ISBLANK('Прайс-лист'!H790),ISBLANK('Прайс-лист'!J790)),"","х")</f>
        <v/>
      </c>
      <c r="H793" s="293"/>
    </row>
    <row r="794" spans="1:8" s="303" customFormat="1" x14ac:dyDescent="0.3">
      <c r="A794" s="119">
        <f>'Прайс-лист'!B674</f>
        <v>870</v>
      </c>
      <c r="B794" s="120" t="str">
        <f>'Прайс-лист'!C674</f>
        <v>Элонгатус Мпанга L</v>
      </c>
      <c r="C794" s="121">
        <f>'Прайс-лист'!K674</f>
        <v>345</v>
      </c>
      <c r="D794" s="122">
        <f>'Прайс-лист'!H674</f>
        <v>0</v>
      </c>
      <c r="E794" s="123">
        <f>'Прайс-лист'!I674</f>
        <v>0</v>
      </c>
      <c r="F794" s="124">
        <f>'Прайс-лист'!J674</f>
        <v>0</v>
      </c>
      <c r="G794" s="302" t="str">
        <f>IF(AND(ISBLANK('Прайс-лист'!H674),ISBLANK('Прайс-лист'!J674)),"","х")</f>
        <v/>
      </c>
      <c r="H794" s="293"/>
    </row>
    <row r="795" spans="1:8" s="303" customFormat="1" ht="13.5" thickBot="1" x14ac:dyDescent="0.35">
      <c r="A795" s="119">
        <f>'Прайс-лист'!B675</f>
        <v>690</v>
      </c>
      <c r="B795" s="120" t="str">
        <f>'Прайс-лист'!C675</f>
        <v>Элонгатус Мпанга М</v>
      </c>
      <c r="C795" s="121">
        <f>'Прайс-лист'!K675</f>
        <v>245</v>
      </c>
      <c r="D795" s="122">
        <f>'Прайс-лист'!H675</f>
        <v>0</v>
      </c>
      <c r="E795" s="123">
        <f>'Прайс-лист'!I675</f>
        <v>0</v>
      </c>
      <c r="F795" s="124">
        <f>'Прайс-лист'!J675</f>
        <v>0</v>
      </c>
      <c r="G795" s="302" t="str">
        <f>IF(AND(ISBLANK('Прайс-лист'!H675),ISBLANK('Прайс-лист'!J675)),"","х")</f>
        <v/>
      </c>
      <c r="H795" s="293"/>
    </row>
    <row r="796" spans="1:8" s="303" customFormat="1" ht="14" thickTop="1" thickBot="1" x14ac:dyDescent="0.35">
      <c r="A796" s="119">
        <f>'Прайс-лист'!B791</f>
        <v>0</v>
      </c>
      <c r="B796" s="267"/>
      <c r="C796" s="268" t="s">
        <v>702</v>
      </c>
      <c r="D796" s="432">
        <f>'Прайс-лист'!H791</f>
        <v>0</v>
      </c>
      <c r="E796" s="216">
        <f>'Прайс-лист'!I791</f>
        <v>0</v>
      </c>
      <c r="F796" s="255">
        <f>'Прайс-лист'!J791</f>
        <v>0</v>
      </c>
      <c r="G796" s="302" t="str">
        <f>IF(AND(ISBLANK('Прайс-лист'!H791),ISBLANK('Прайс-лист'!J791)),"","х")</f>
        <v>х</v>
      </c>
    </row>
    <row r="797" spans="1:8" s="303" customFormat="1" ht="13.5" thickTop="1" x14ac:dyDescent="0.3">
      <c r="A797" s="119" t="str">
        <f>'Прайс-лист'!B792</f>
        <v>.</v>
      </c>
      <c r="B797" s="120" t="str">
        <f>'Прайс-лист'!C792</f>
        <v>Аквариумные растения</v>
      </c>
      <c r="C797" s="121"/>
      <c r="D797" s="122"/>
      <c r="E797" s="123"/>
      <c r="F797" s="124"/>
      <c r="G797" s="302"/>
    </row>
    <row r="798" spans="1:8" s="303" customFormat="1" x14ac:dyDescent="0.3">
      <c r="A798" s="119">
        <f>'Прайс-лист'!B793</f>
        <v>212</v>
      </c>
      <c r="B798" s="408" t="str">
        <f>'Прайс-лист'!C793</f>
        <v>Растение в керамическом горшке в ассортименте</v>
      </c>
      <c r="C798" s="121">
        <f>'Прайс-лист'!K793</f>
        <v>270</v>
      </c>
      <c r="D798" s="122">
        <f>'Прайс-лист'!H793</f>
        <v>0</v>
      </c>
      <c r="E798" s="123">
        <f>'Прайс-лист'!I793</f>
        <v>0</v>
      </c>
      <c r="F798" s="124">
        <f>'Прайс-лист'!J793</f>
        <v>0</v>
      </c>
      <c r="G798" s="302" t="str">
        <f>IF(AND(ISBLANK('Прайс-лист'!H793),ISBLANK('Прайс-лист'!J793)),"","х")</f>
        <v/>
      </c>
    </row>
    <row r="799" spans="1:8" s="303" customFormat="1" x14ac:dyDescent="0.3">
      <c r="A799" s="119">
        <f>'Прайс-лист'!B794</f>
        <v>202</v>
      </c>
      <c r="B799" s="408" t="str">
        <f>'Прайс-лист'!C794</f>
        <v>Растение в пластиковом горшке в ассортименте</v>
      </c>
      <c r="C799" s="121">
        <f>'Прайс-лист'!K794</f>
        <v>390</v>
      </c>
      <c r="D799" s="122">
        <f>'Прайс-лист'!H794</f>
        <v>0</v>
      </c>
      <c r="E799" s="123">
        <f>'Прайс-лист'!I794</f>
        <v>0</v>
      </c>
      <c r="F799" s="124">
        <f>'Прайс-лист'!J794</f>
        <v>0</v>
      </c>
      <c r="G799" s="302" t="str">
        <f>IF(AND(ISBLANK('Прайс-лист'!H794),ISBLANK('Прайс-лист'!J794)),"","х")</f>
        <v/>
      </c>
    </row>
    <row r="800" spans="1:8" s="303" customFormat="1" x14ac:dyDescent="0.3">
      <c r="A800" s="119">
        <f>'Прайс-лист'!B795</f>
        <v>2074</v>
      </c>
      <c r="B800" s="120" t="str">
        <f>'Прайс-лист'!C795</f>
        <v>Аглаонема</v>
      </c>
      <c r="C800" s="121">
        <f>'Прайс-лист'!K795</f>
        <v>270</v>
      </c>
      <c r="D800" s="122">
        <f>'Прайс-лист'!H795</f>
        <v>0</v>
      </c>
      <c r="E800" s="123">
        <f>'Прайс-лист'!I795</f>
        <v>0</v>
      </c>
      <c r="F800" s="124">
        <f>'Прайс-лист'!J795</f>
        <v>0</v>
      </c>
      <c r="G800" s="302" t="str">
        <f>IF(AND(ISBLANK('Прайс-лист'!H795),ISBLANK('Прайс-лист'!J795)),"","х")</f>
        <v/>
      </c>
    </row>
    <row r="801" spans="1:7" s="303" customFormat="1" x14ac:dyDescent="0.3">
      <c r="A801" s="119">
        <f>'Прайс-лист'!B796</f>
        <v>1746</v>
      </c>
      <c r="B801" s="120" t="str">
        <f>'Прайс-лист'!C796</f>
        <v>Акорус Жёлтый Огон</v>
      </c>
      <c r="C801" s="121">
        <f>'Прайс-лист'!K796</f>
        <v>270</v>
      </c>
      <c r="D801" s="122">
        <f>'Прайс-лист'!H796</f>
        <v>0</v>
      </c>
      <c r="E801" s="123">
        <f>'Прайс-лист'!I796</f>
        <v>0</v>
      </c>
      <c r="F801" s="124">
        <f>'Прайс-лист'!J796</f>
        <v>0</v>
      </c>
      <c r="G801" s="302" t="str">
        <f>IF(AND(ISBLANK('Прайс-лист'!H796),ISBLANK('Прайс-лист'!J796)),"","х")</f>
        <v/>
      </c>
    </row>
    <row r="802" spans="1:7" s="303" customFormat="1" x14ac:dyDescent="0.3">
      <c r="A802" s="119">
        <f>'Прайс-лист'!B797</f>
        <v>910</v>
      </c>
      <c r="B802" s="120" t="str">
        <f>'Прайс-лист'!C797</f>
        <v>Акорус карликовый</v>
      </c>
      <c r="C802" s="121">
        <f>'Прайс-лист'!K797</f>
        <v>270</v>
      </c>
      <c r="D802" s="122">
        <f>'Прайс-лист'!H797</f>
        <v>0</v>
      </c>
      <c r="E802" s="123">
        <f>'Прайс-лист'!I797</f>
        <v>0</v>
      </c>
      <c r="F802" s="124">
        <f>'Прайс-лист'!J797</f>
        <v>0</v>
      </c>
      <c r="G802" s="302" t="str">
        <f>IF(AND(ISBLANK('Прайс-лист'!H797),ISBLANK('Прайс-лист'!J797)),"","х")</f>
        <v/>
      </c>
    </row>
    <row r="803" spans="1:7" s="303" customFormat="1" x14ac:dyDescent="0.3">
      <c r="A803" s="119">
        <f>'Прайс-лист'!B798</f>
        <v>601</v>
      </c>
      <c r="B803" s="120" t="str">
        <f>'Прайс-лист'!C798</f>
        <v>Акорус Пёстрый</v>
      </c>
      <c r="C803" s="121">
        <f>'Прайс-лист'!K798</f>
        <v>270</v>
      </c>
      <c r="D803" s="122">
        <f>'Прайс-лист'!H798</f>
        <v>0</v>
      </c>
      <c r="E803" s="123">
        <f>'Прайс-лист'!I798</f>
        <v>0</v>
      </c>
      <c r="F803" s="124">
        <f>'Прайс-лист'!J798</f>
        <v>0</v>
      </c>
      <c r="G803" s="302" t="str">
        <f>IF(AND(ISBLANK('Прайс-лист'!H798),ISBLANK('Прайс-лист'!J798)),"","х")</f>
        <v/>
      </c>
    </row>
    <row r="804" spans="1:7" s="303" customFormat="1" x14ac:dyDescent="0.3">
      <c r="A804" s="119">
        <f>'Прайс-лист'!B799</f>
        <v>2022</v>
      </c>
      <c r="B804" s="120" t="str">
        <f>'Прайс-лист'!C799</f>
        <v>Акорус Пусиллус</v>
      </c>
      <c r="C804" s="121">
        <f>'Прайс-лист'!K799</f>
        <v>270</v>
      </c>
      <c r="D804" s="122">
        <f>'Прайс-лист'!H799</f>
        <v>0</v>
      </c>
      <c r="E804" s="123">
        <f>'Прайс-лист'!I799</f>
        <v>0</v>
      </c>
      <c r="F804" s="124">
        <f>'Прайс-лист'!J799</f>
        <v>0</v>
      </c>
      <c r="G804" s="302" t="str">
        <f>IF(AND(ISBLANK('Прайс-лист'!H799),ISBLANK('Прайс-лист'!J799)),"","х")</f>
        <v/>
      </c>
    </row>
    <row r="805" spans="1:7" s="303" customFormat="1" x14ac:dyDescent="0.3">
      <c r="A805" s="119">
        <f>'Прайс-лист'!B800</f>
        <v>912</v>
      </c>
      <c r="B805" s="120" t="str">
        <f>'Прайс-лист'!C800</f>
        <v>Альтернантера Бетцика зелёная</v>
      </c>
      <c r="C805" s="121">
        <f>'Прайс-лист'!K800</f>
        <v>270</v>
      </c>
      <c r="D805" s="122">
        <f>'Прайс-лист'!H800</f>
        <v>0</v>
      </c>
      <c r="E805" s="123">
        <f>'Прайс-лист'!I800</f>
        <v>0</v>
      </c>
      <c r="F805" s="124">
        <f>'Прайс-лист'!J800</f>
        <v>0</v>
      </c>
      <c r="G805" s="302" t="str">
        <f>IF(AND(ISBLANK('Прайс-лист'!H800),ISBLANK('Прайс-лист'!J800)),"","х")</f>
        <v/>
      </c>
    </row>
    <row r="806" spans="1:7" s="303" customFormat="1" x14ac:dyDescent="0.3">
      <c r="A806" s="119">
        <f>'Прайс-лист'!B801</f>
        <v>911</v>
      </c>
      <c r="B806" s="120" t="str">
        <f>'Прайс-лист'!C801</f>
        <v>Альтернантера Бетцика красная</v>
      </c>
      <c r="C806" s="121">
        <f>'Прайс-лист'!K801</f>
        <v>270</v>
      </c>
      <c r="D806" s="122">
        <f>'Прайс-лист'!H801</f>
        <v>0</v>
      </c>
      <c r="E806" s="123">
        <f>'Прайс-лист'!I801</f>
        <v>0</v>
      </c>
      <c r="F806" s="124">
        <f>'Прайс-лист'!J801</f>
        <v>0</v>
      </c>
      <c r="G806" s="302" t="str">
        <f>IF(AND(ISBLANK('Прайс-лист'!H801),ISBLANK('Прайс-лист'!J801)),"","х")</f>
        <v/>
      </c>
    </row>
    <row r="807" spans="1:7" s="303" customFormat="1" x14ac:dyDescent="0.3">
      <c r="A807" s="119">
        <f>'Прайс-лист'!B802</f>
        <v>806</v>
      </c>
      <c r="B807" s="120" t="str">
        <f>'Прайс-лист'!C802</f>
        <v>Альтернантера Вариегатус</v>
      </c>
      <c r="C807" s="121">
        <f>'Прайс-лист'!K802</f>
        <v>270</v>
      </c>
      <c r="D807" s="122">
        <f>'Прайс-лист'!H802</f>
        <v>0</v>
      </c>
      <c r="E807" s="123">
        <f>'Прайс-лист'!I802</f>
        <v>0</v>
      </c>
      <c r="F807" s="124">
        <f>'Прайс-лист'!J802</f>
        <v>0</v>
      </c>
      <c r="G807" s="302" t="str">
        <f>IF(AND(ISBLANK('Прайс-лист'!H802),ISBLANK('Прайс-лист'!J802)),"","х")</f>
        <v/>
      </c>
    </row>
    <row r="808" spans="1:7" s="303" customFormat="1" x14ac:dyDescent="0.3">
      <c r="A808" s="119">
        <f>'Прайс-лист'!B803</f>
        <v>1950</v>
      </c>
      <c r="B808" s="120" t="str">
        <f>'Прайс-лист'!C803</f>
        <v>Альтернантера Кардиналис</v>
      </c>
      <c r="C808" s="121">
        <f>'Прайс-лист'!K803</f>
        <v>270</v>
      </c>
      <c r="D808" s="122">
        <f>'Прайс-лист'!H803</f>
        <v>0</v>
      </c>
      <c r="E808" s="123">
        <f>'Прайс-лист'!I803</f>
        <v>0</v>
      </c>
      <c r="F808" s="124">
        <f>'Прайс-лист'!J803</f>
        <v>0</v>
      </c>
      <c r="G808" s="302" t="str">
        <f>IF(AND(ISBLANK('Прайс-лист'!H803),ISBLANK('Прайс-лист'!J803)),"","х")</f>
        <v/>
      </c>
    </row>
    <row r="809" spans="1:7" s="303" customFormat="1" x14ac:dyDescent="0.3">
      <c r="A809" s="119">
        <f>'Прайс-лист'!B804</f>
        <v>1951</v>
      </c>
      <c r="B809" s="120" t="str">
        <f>'Прайс-лист'!C804</f>
        <v>Альтернантера Лилацина</v>
      </c>
      <c r="C809" s="121">
        <f>'Прайс-лист'!K804</f>
        <v>270</v>
      </c>
      <c r="D809" s="122">
        <f>'Прайс-лист'!H804</f>
        <v>0</v>
      </c>
      <c r="E809" s="123">
        <f>'Прайс-лист'!I804</f>
        <v>0</v>
      </c>
      <c r="F809" s="124">
        <f>'Прайс-лист'!J804</f>
        <v>0</v>
      </c>
      <c r="G809" s="302" t="str">
        <f>IF(AND(ISBLANK('Прайс-лист'!H804),ISBLANK('Прайс-лист'!J804)),"","х")</f>
        <v/>
      </c>
    </row>
    <row r="810" spans="1:7" s="303" customFormat="1" x14ac:dyDescent="0.3">
      <c r="A810" s="119">
        <f>'Прайс-лист'!B805</f>
        <v>810</v>
      </c>
      <c r="B810" s="120" t="str">
        <f>'Прайс-лист'!C805</f>
        <v>Альтернантера Рейнека</v>
      </c>
      <c r="C810" s="121">
        <f>'Прайс-лист'!K805</f>
        <v>270</v>
      </c>
      <c r="D810" s="122">
        <f>'Прайс-лист'!H805</f>
        <v>0</v>
      </c>
      <c r="E810" s="123">
        <f>'Прайс-лист'!I805</f>
        <v>0</v>
      </c>
      <c r="F810" s="124">
        <f>'Прайс-лист'!J805</f>
        <v>0</v>
      </c>
      <c r="G810" s="302" t="str">
        <f>IF(AND(ISBLANK('Прайс-лист'!H805),ISBLANK('Прайс-лист'!J805)),"","х")</f>
        <v/>
      </c>
    </row>
    <row r="811" spans="1:7" s="303" customFormat="1" x14ac:dyDescent="0.3">
      <c r="A811" s="119">
        <f>'Прайс-лист'!B806</f>
        <v>2023</v>
      </c>
      <c r="B811" s="120" t="str">
        <f>'Прайс-лист'!C806</f>
        <v>Альтернантера Розефолия</v>
      </c>
      <c r="C811" s="121">
        <f>'Прайс-лист'!K806</f>
        <v>270</v>
      </c>
      <c r="D811" s="122">
        <f>'Прайс-лист'!H806</f>
        <v>0</v>
      </c>
      <c r="E811" s="123">
        <f>'Прайс-лист'!I806</f>
        <v>0</v>
      </c>
      <c r="F811" s="124">
        <f>'Прайс-лист'!J806</f>
        <v>0</v>
      </c>
      <c r="G811" s="302" t="str">
        <f>IF(AND(ISBLANK('Прайс-лист'!H806),ISBLANK('Прайс-лист'!J806)),"","х")</f>
        <v/>
      </c>
    </row>
    <row r="812" spans="1:7" s="303" customFormat="1" x14ac:dyDescent="0.3">
      <c r="A812" s="119">
        <f>'Прайс-лист'!B807</f>
        <v>974</v>
      </c>
      <c r="B812" s="120" t="str">
        <f>'Прайс-лист'!C807</f>
        <v>Аммания Сенегальская</v>
      </c>
      <c r="C812" s="121">
        <f>'Прайс-лист'!K807</f>
        <v>270</v>
      </c>
      <c r="D812" s="122">
        <f>'Прайс-лист'!H807</f>
        <v>0</v>
      </c>
      <c r="E812" s="123">
        <f>'Прайс-лист'!I807</f>
        <v>0</v>
      </c>
      <c r="F812" s="124">
        <f>'Прайс-лист'!J807</f>
        <v>0</v>
      </c>
      <c r="G812" s="302" t="str">
        <f>IF(AND(ISBLANK('Прайс-лист'!H807),ISBLANK('Прайс-лист'!J807)),"","х")</f>
        <v/>
      </c>
    </row>
    <row r="813" spans="1:7" s="303" customFormat="1" x14ac:dyDescent="0.3">
      <c r="A813" s="119">
        <f>'Прайс-лист'!B808</f>
        <v>303</v>
      </c>
      <c r="B813" s="120" t="str">
        <f>'Прайс-лист'!C808</f>
        <v>Анубиас Бартера М</v>
      </c>
      <c r="C813" s="121">
        <f>'Прайс-лист'!K808</f>
        <v>290</v>
      </c>
      <c r="D813" s="122">
        <f>'Прайс-лист'!H808</f>
        <v>0</v>
      </c>
      <c r="E813" s="123">
        <f>'Прайс-лист'!I808</f>
        <v>0</v>
      </c>
      <c r="F813" s="124">
        <f>'Прайс-лист'!J808</f>
        <v>0</v>
      </c>
      <c r="G813" s="302" t="str">
        <f>IF(AND(ISBLANK('Прайс-лист'!H808),ISBLANK('Прайс-лист'!J808)),"","х")</f>
        <v/>
      </c>
    </row>
    <row r="814" spans="1:7" s="303" customFormat="1" x14ac:dyDescent="0.3">
      <c r="A814" s="119">
        <f>'Прайс-лист'!B809</f>
        <v>201</v>
      </c>
      <c r="B814" s="120" t="str">
        <f>'Прайс-лист'!C809</f>
        <v>Анубиас Бартера L</v>
      </c>
      <c r="C814" s="121">
        <f>'Прайс-лист'!K809</f>
        <v>390</v>
      </c>
      <c r="D814" s="122">
        <f>'Прайс-лист'!H809</f>
        <v>0</v>
      </c>
      <c r="E814" s="123">
        <f>'Прайс-лист'!I809</f>
        <v>0</v>
      </c>
      <c r="F814" s="124">
        <f>'Прайс-лист'!J809</f>
        <v>0</v>
      </c>
      <c r="G814" s="302" t="str">
        <f>IF(AND(ISBLANK('Прайс-лист'!H809),ISBLANK('Прайс-лист'!J809)),"","х")</f>
        <v/>
      </c>
    </row>
    <row r="815" spans="1:7" s="303" customFormat="1" x14ac:dyDescent="0.3">
      <c r="A815" s="119">
        <f>'Прайс-лист'!B810</f>
        <v>681</v>
      </c>
      <c r="B815" s="120" t="str">
        <f>'Прайс-лист'!C810</f>
        <v>Анубиас Бартера ХL</v>
      </c>
      <c r="C815" s="121">
        <f>'Прайс-лист'!K810</f>
        <v>590</v>
      </c>
      <c r="D815" s="122">
        <f>'Прайс-лист'!H810</f>
        <v>0</v>
      </c>
      <c r="E815" s="123">
        <f>'Прайс-лист'!I810</f>
        <v>0</v>
      </c>
      <c r="F815" s="124">
        <f>'Прайс-лист'!J810</f>
        <v>0</v>
      </c>
      <c r="G815" s="302" t="str">
        <f>IF(AND(ISBLANK('Прайс-лист'!H810),ISBLANK('Прайс-лист'!J810)),"","х")</f>
        <v/>
      </c>
    </row>
    <row r="816" spans="1:7" s="303" customFormat="1" x14ac:dyDescent="0.3">
      <c r="A816" s="119">
        <f>'Прайс-лист'!B811</f>
        <v>462</v>
      </c>
      <c r="B816" s="120" t="str">
        <f>'Прайс-лист'!C811</f>
        <v>Анубиас Копьевидный М</v>
      </c>
      <c r="C816" s="121">
        <f>'Прайс-лист'!K811</f>
        <v>290</v>
      </c>
      <c r="D816" s="122">
        <f>'Прайс-лист'!H811</f>
        <v>0</v>
      </c>
      <c r="E816" s="123">
        <f>'Прайс-лист'!I811</f>
        <v>0</v>
      </c>
      <c r="F816" s="124">
        <f>'Прайс-лист'!J811</f>
        <v>0</v>
      </c>
      <c r="G816" s="302" t="str">
        <f>IF(AND(ISBLANK('Прайс-лист'!H811),ISBLANK('Прайс-лист'!J811)),"","х")</f>
        <v/>
      </c>
    </row>
    <row r="817" spans="1:7" s="303" customFormat="1" x14ac:dyDescent="0.3">
      <c r="A817" s="119">
        <f>'Прайс-лист'!B812</f>
        <v>682</v>
      </c>
      <c r="B817" s="120" t="str">
        <f>'Прайс-лист'!C812</f>
        <v>Анубиас Копьевидный L</v>
      </c>
      <c r="C817" s="121">
        <f>'Прайс-лист'!K812</f>
        <v>410</v>
      </c>
      <c r="D817" s="122">
        <f>'Прайс-лист'!H812</f>
        <v>0</v>
      </c>
      <c r="E817" s="123">
        <f>'Прайс-лист'!I812</f>
        <v>0</v>
      </c>
      <c r="F817" s="124">
        <f>'Прайс-лист'!J812</f>
        <v>0</v>
      </c>
      <c r="G817" s="302" t="str">
        <f>IF(AND(ISBLANK('Прайс-лист'!H812),ISBLANK('Прайс-лист'!J812)),"","х")</f>
        <v/>
      </c>
    </row>
    <row r="818" spans="1:7" s="303" customFormat="1" x14ac:dyDescent="0.3">
      <c r="A818" s="119">
        <f>'Прайс-лист'!B813</f>
        <v>261</v>
      </c>
      <c r="B818" s="120" t="str">
        <f>'Прайс-лист'!C813</f>
        <v>Анубиас Нана</v>
      </c>
      <c r="C818" s="121">
        <f>'Прайс-лист'!K813</f>
        <v>290</v>
      </c>
      <c r="D818" s="122">
        <f>'Прайс-лист'!H813</f>
        <v>0</v>
      </c>
      <c r="E818" s="123">
        <f>'Прайс-лист'!I813</f>
        <v>0</v>
      </c>
      <c r="F818" s="124">
        <f>'Прайс-лист'!J813</f>
        <v>0</v>
      </c>
      <c r="G818" s="302" t="str">
        <f>IF(AND(ISBLANK('Прайс-лист'!H813),ISBLANK('Прайс-лист'!J813)),"","х")</f>
        <v/>
      </c>
    </row>
    <row r="819" spans="1:7" s="303" customFormat="1" x14ac:dyDescent="0.3">
      <c r="A819" s="119">
        <f>'Прайс-лист'!B814</f>
        <v>970</v>
      </c>
      <c r="B819" s="120" t="str">
        <f>'Прайс-лист'!C814</f>
        <v>Анубиас Нана на коряге</v>
      </c>
      <c r="C819" s="121">
        <f>'Прайс-лист'!K814</f>
        <v>700</v>
      </c>
      <c r="D819" s="122">
        <f>'Прайс-лист'!H814</f>
        <v>0</v>
      </c>
      <c r="E819" s="123">
        <f>'Прайс-лист'!I814</f>
        <v>0</v>
      </c>
      <c r="F819" s="124">
        <f>'Прайс-лист'!J814</f>
        <v>0</v>
      </c>
      <c r="G819" s="302" t="str">
        <f>IF(AND(ISBLANK('Прайс-лист'!H814),ISBLANK('Прайс-лист'!J814)),"","х")</f>
        <v/>
      </c>
    </row>
    <row r="820" spans="1:7" s="303" customFormat="1" x14ac:dyDescent="0.3">
      <c r="A820" s="119">
        <f>'Прайс-лист'!B815</f>
        <v>980</v>
      </c>
      <c r="B820" s="120" t="str">
        <f>'Прайс-лист'!C815</f>
        <v>Анубиас Нана на лаве</v>
      </c>
      <c r="C820" s="121">
        <f>'Прайс-лист'!K815</f>
        <v>900</v>
      </c>
      <c r="D820" s="122">
        <f>'Прайс-лист'!H815</f>
        <v>0</v>
      </c>
      <c r="E820" s="123">
        <f>'Прайс-лист'!I815</f>
        <v>0</v>
      </c>
      <c r="F820" s="124">
        <f>'Прайс-лист'!J815</f>
        <v>0</v>
      </c>
      <c r="G820" s="302" t="str">
        <f>IF(AND(ISBLANK('Прайс-лист'!H815),ISBLANK('Прайс-лист'!J815)),"","х")</f>
        <v/>
      </c>
    </row>
    <row r="821" spans="1:7" s="303" customFormat="1" x14ac:dyDescent="0.3">
      <c r="A821" s="119">
        <f>'Прайс-лист'!B816</f>
        <v>971</v>
      </c>
      <c r="B821" s="408" t="str">
        <f>'Прайс-лист'!C816</f>
        <v>Анубиас Нана + Анубиас Минима на коряге</v>
      </c>
      <c r="C821" s="121">
        <f>'Прайс-лист'!K816</f>
        <v>900</v>
      </c>
      <c r="D821" s="122">
        <f>'Прайс-лист'!H816</f>
        <v>0</v>
      </c>
      <c r="E821" s="123">
        <f>'Прайс-лист'!I816</f>
        <v>0</v>
      </c>
      <c r="F821" s="124">
        <f>'Прайс-лист'!J816</f>
        <v>0</v>
      </c>
      <c r="G821" s="302" t="str">
        <f>IF(AND(ISBLANK('Прайс-лист'!H816),ISBLANK('Прайс-лист'!J816)),"","х")</f>
        <v/>
      </c>
    </row>
    <row r="822" spans="1:7" s="303" customFormat="1" x14ac:dyDescent="0.3">
      <c r="A822" s="119">
        <f>'Прайс-лист'!B817</f>
        <v>235</v>
      </c>
      <c r="B822" s="408" t="str">
        <f>'Прайс-лист'!C817</f>
        <v>Анубиас широколистный (Брод лиф) на коряге</v>
      </c>
      <c r="C822" s="121">
        <f>'Прайс-лист'!K817</f>
        <v>1200</v>
      </c>
      <c r="D822" s="122">
        <f>'Прайс-лист'!H817</f>
        <v>0</v>
      </c>
      <c r="E822" s="123">
        <f>'Прайс-лист'!I817</f>
        <v>0</v>
      </c>
      <c r="F822" s="124">
        <f>'Прайс-лист'!J817</f>
        <v>0</v>
      </c>
      <c r="G822" s="302" t="str">
        <f>IF(AND(ISBLANK('Прайс-лист'!H817),ISBLANK('Прайс-лист'!J817)),"","х")</f>
        <v/>
      </c>
    </row>
    <row r="823" spans="1:7" s="303" customFormat="1" x14ac:dyDescent="0.3">
      <c r="A823" s="119">
        <f>'Прайс-лист'!B818</f>
        <v>969</v>
      </c>
      <c r="B823" s="120" t="str">
        <f>'Прайс-лист'!C818</f>
        <v>Анубиас Нана голден</v>
      </c>
      <c r="C823" s="121">
        <f>'Прайс-лист'!K818</f>
        <v>250</v>
      </c>
      <c r="D823" s="122">
        <f>'Прайс-лист'!H818</f>
        <v>0</v>
      </c>
      <c r="E823" s="123">
        <f>'Прайс-лист'!I818</f>
        <v>0</v>
      </c>
      <c r="F823" s="124">
        <f>'Прайс-лист'!J818</f>
        <v>0</v>
      </c>
      <c r="G823" s="302" t="str">
        <f>IF(AND(ISBLANK('Прайс-лист'!H818),ISBLANK('Прайс-лист'!J818)),"","х")</f>
        <v/>
      </c>
    </row>
    <row r="824" spans="1:7" s="303" customFormat="1" x14ac:dyDescent="0.3">
      <c r="A824" s="119">
        <f>'Прайс-лист'!B819</f>
        <v>2027</v>
      </c>
      <c r="B824" s="120" t="str">
        <f>'Прайс-лист'!C819</f>
        <v>Апоногетон Криспус</v>
      </c>
      <c r="C824" s="121">
        <f>'Прайс-лист'!K819</f>
        <v>270</v>
      </c>
      <c r="D824" s="122">
        <f>'Прайс-лист'!H819</f>
        <v>0</v>
      </c>
      <c r="E824" s="123">
        <f>'Прайс-лист'!I819</f>
        <v>0</v>
      </c>
      <c r="F824" s="124">
        <f>'Прайс-лист'!J819</f>
        <v>0</v>
      </c>
      <c r="G824" s="302" t="str">
        <f>IF(AND(ISBLANK('Прайс-лист'!H819),ISBLANK('Прайс-лист'!J819)),"","х")</f>
        <v/>
      </c>
    </row>
    <row r="825" spans="1:7" s="303" customFormat="1" x14ac:dyDescent="0.3">
      <c r="A825" s="119">
        <f>'Прайс-лист'!B820</f>
        <v>2060</v>
      </c>
      <c r="B825" s="120" t="str">
        <f>'Прайс-лист'!C820</f>
        <v>Апоногетон плавающий</v>
      </c>
      <c r="C825" s="121">
        <f>'Прайс-лист'!K820</f>
        <v>270</v>
      </c>
      <c r="D825" s="122">
        <f>'Прайс-лист'!H820</f>
        <v>0</v>
      </c>
      <c r="E825" s="123">
        <f>'Прайс-лист'!I820</f>
        <v>0</v>
      </c>
      <c r="F825" s="124">
        <f>'Прайс-лист'!J820</f>
        <v>0</v>
      </c>
      <c r="G825" s="302" t="str">
        <f>IF(AND(ISBLANK('Прайс-лист'!H820),ISBLANK('Прайс-лист'!J820)),"","х")</f>
        <v/>
      </c>
    </row>
    <row r="826" spans="1:7" s="303" customFormat="1" x14ac:dyDescent="0.3">
      <c r="A826" s="119">
        <f>'Прайс-лист'!B821</f>
        <v>2024</v>
      </c>
      <c r="B826" s="120" t="str">
        <f>'Прайс-лист'!C821</f>
        <v>Бакопа Амплексикаулис</v>
      </c>
      <c r="C826" s="121">
        <f>'Прайс-лист'!K821</f>
        <v>270</v>
      </c>
      <c r="D826" s="122">
        <f>'Прайс-лист'!H821</f>
        <v>0</v>
      </c>
      <c r="E826" s="123">
        <f>'Прайс-лист'!I821</f>
        <v>0</v>
      </c>
      <c r="F826" s="124">
        <f>'Прайс-лист'!J821</f>
        <v>0</v>
      </c>
      <c r="G826" s="302" t="str">
        <f>IF(AND(ISBLANK('Прайс-лист'!H821),ISBLANK('Прайс-лист'!J821)),"","х")</f>
        <v/>
      </c>
    </row>
    <row r="827" spans="1:7" s="303" customFormat="1" x14ac:dyDescent="0.3">
      <c r="A827" s="119">
        <f>'Прайс-лист'!B822</f>
        <v>807</v>
      </c>
      <c r="B827" s="120" t="str">
        <f>'Прайс-лист'!C822</f>
        <v>Бакопа Каролинская</v>
      </c>
      <c r="C827" s="121">
        <f>'Прайс-лист'!K822</f>
        <v>270</v>
      </c>
      <c r="D827" s="122">
        <f>'Прайс-лист'!H822</f>
        <v>0</v>
      </c>
      <c r="E827" s="123">
        <f>'Прайс-лист'!I822</f>
        <v>0</v>
      </c>
      <c r="F827" s="124">
        <f>'Прайс-лист'!J822</f>
        <v>0</v>
      </c>
      <c r="G827" s="302" t="str">
        <f>IF(AND(ISBLANK('Прайс-лист'!H822),ISBLANK('Прайс-лист'!J822)),"","х")</f>
        <v/>
      </c>
    </row>
    <row r="828" spans="1:7" s="303" customFormat="1" x14ac:dyDescent="0.3">
      <c r="A828" s="119">
        <f>'Прайс-лист'!B823</f>
        <v>930</v>
      </c>
      <c r="B828" s="120" t="str">
        <f>'Прайс-лист'!C823</f>
        <v>Бакопа Монье</v>
      </c>
      <c r="C828" s="121">
        <f>'Прайс-лист'!K823</f>
        <v>270</v>
      </c>
      <c r="D828" s="122">
        <f>'Прайс-лист'!H823</f>
        <v>0</v>
      </c>
      <c r="E828" s="123">
        <f>'Прайс-лист'!I823</f>
        <v>0</v>
      </c>
      <c r="F828" s="124">
        <f>'Прайс-лист'!J823</f>
        <v>0</v>
      </c>
      <c r="G828" s="302" t="str">
        <f>IF(AND(ISBLANK('Прайс-лист'!H823),ISBLANK('Прайс-лист'!J823)),"","х")</f>
        <v/>
      </c>
    </row>
    <row r="829" spans="1:7" s="303" customFormat="1" x14ac:dyDescent="0.3">
      <c r="A829" s="119">
        <f>'Прайс-лист'!B824</f>
        <v>913</v>
      </c>
      <c r="B829" s="120" t="str">
        <f>'Прайс-лист'!C824</f>
        <v>Бликса Японская</v>
      </c>
      <c r="C829" s="121">
        <f>'Прайс-лист'!K824</f>
        <v>270</v>
      </c>
      <c r="D829" s="122">
        <f>'Прайс-лист'!H824</f>
        <v>0</v>
      </c>
      <c r="E829" s="123">
        <f>'Прайс-лист'!I824</f>
        <v>0</v>
      </c>
      <c r="F829" s="124">
        <f>'Прайс-лист'!J824</f>
        <v>0</v>
      </c>
      <c r="G829" s="302" t="str">
        <f>IF(AND(ISBLANK('Прайс-лист'!H824),ISBLANK('Прайс-лист'!J824)),"","х")</f>
        <v/>
      </c>
    </row>
    <row r="830" spans="1:7" s="303" customFormat="1" x14ac:dyDescent="0.3">
      <c r="A830" s="119">
        <f>'Прайс-лист'!B825</f>
        <v>2065</v>
      </c>
      <c r="B830" s="120" t="str">
        <f>'Прайс-лист'!C825</f>
        <v>Болбитис</v>
      </c>
      <c r="C830" s="121">
        <f>'Прайс-лист'!K825</f>
        <v>270</v>
      </c>
      <c r="D830" s="122">
        <f>'Прайс-лист'!H825</f>
        <v>0</v>
      </c>
      <c r="E830" s="123">
        <f>'Прайс-лист'!I825</f>
        <v>0</v>
      </c>
      <c r="F830" s="124">
        <f>'Прайс-лист'!J825</f>
        <v>0</v>
      </c>
      <c r="G830" s="302" t="str">
        <f>IF(AND(ISBLANK('Прайс-лист'!H825),ISBLANK('Прайс-лист'!J825)),"","х")</f>
        <v/>
      </c>
    </row>
    <row r="831" spans="1:7" s="303" customFormat="1" x14ac:dyDescent="0.3">
      <c r="A831" s="119">
        <f>'Прайс-лист'!B826</f>
        <v>972</v>
      </c>
      <c r="B831" s="120" t="str">
        <f>'Прайс-лист'!C826</f>
        <v>Болбитис на коряге</v>
      </c>
      <c r="C831" s="121">
        <f>'Прайс-лист'!K826</f>
        <v>850</v>
      </c>
      <c r="D831" s="122">
        <f>'Прайс-лист'!H826</f>
        <v>0</v>
      </c>
      <c r="E831" s="123">
        <f>'Прайс-лист'!I826</f>
        <v>0</v>
      </c>
      <c r="F831" s="124">
        <f>'Прайс-лист'!J826</f>
        <v>0</v>
      </c>
      <c r="G831" s="302" t="str">
        <f>IF(AND(ISBLANK('Прайс-лист'!H826),ISBLANK('Прайс-лист'!J826)),"","х")</f>
        <v/>
      </c>
    </row>
    <row r="832" spans="1:7" s="303" customFormat="1" x14ac:dyDescent="0.3">
      <c r="A832" s="119">
        <f>'Прайс-лист'!B827</f>
        <v>1288</v>
      </c>
      <c r="B832" s="120" t="str">
        <f>'Прайс-лист'!C827</f>
        <v>Буцефаландра</v>
      </c>
      <c r="C832" s="121">
        <f>'Прайс-лист'!K827</f>
        <v>350</v>
      </c>
      <c r="D832" s="122">
        <f>'Прайс-лист'!H827</f>
        <v>0</v>
      </c>
      <c r="E832" s="123">
        <f>'Прайс-лист'!I827</f>
        <v>0</v>
      </c>
      <c r="F832" s="124">
        <f>'Прайс-лист'!J827</f>
        <v>0</v>
      </c>
      <c r="G832" s="302" t="str">
        <f>IF(AND(ISBLANK('Прайс-лист'!H827),ISBLANK('Прайс-лист'!J827)),"","х")</f>
        <v/>
      </c>
    </row>
    <row r="833" spans="1:7" s="303" customFormat="1" x14ac:dyDescent="0.3">
      <c r="A833" s="119">
        <f>'Прайс-лист'!B828</f>
        <v>2076</v>
      </c>
      <c r="B833" s="120" t="str">
        <f>'Прайс-лист'!C828</f>
        <v>Буцефаландра Титан</v>
      </c>
      <c r="C833" s="121">
        <f>'Прайс-лист'!K828</f>
        <v>480</v>
      </c>
      <c r="D833" s="122">
        <f>'Прайс-лист'!H828</f>
        <v>0</v>
      </c>
      <c r="E833" s="123">
        <f>'Прайс-лист'!I828</f>
        <v>0</v>
      </c>
      <c r="F833" s="124">
        <f>'Прайс-лист'!J828</f>
        <v>0</v>
      </c>
      <c r="G833" s="302" t="str">
        <f>IF(AND(ISBLANK('Прайс-лист'!H828),ISBLANK('Прайс-лист'!J828)),"","х")</f>
        <v/>
      </c>
    </row>
    <row r="834" spans="1:7" s="303" customFormat="1" x14ac:dyDescent="0.3">
      <c r="A834" s="119">
        <f>'Прайс-лист'!B829</f>
        <v>1954</v>
      </c>
      <c r="B834" s="120" t="str">
        <f>'Прайс-лист'!C829</f>
        <v>Валлиснерия Азиатская прямая</v>
      </c>
      <c r="C834" s="121">
        <f>'Прайс-лист'!K829</f>
        <v>270</v>
      </c>
      <c r="D834" s="122">
        <f>'Прайс-лист'!H829</f>
        <v>0</v>
      </c>
      <c r="E834" s="123">
        <f>'Прайс-лист'!I829</f>
        <v>0</v>
      </c>
      <c r="F834" s="124">
        <f>'Прайс-лист'!J829</f>
        <v>0</v>
      </c>
      <c r="G834" s="302" t="str">
        <f>IF(AND(ISBLANK('Прайс-лист'!H829),ISBLANK('Прайс-лист'!J829)),"","х")</f>
        <v/>
      </c>
    </row>
    <row r="835" spans="1:7" s="303" customFormat="1" x14ac:dyDescent="0.3">
      <c r="A835" s="119">
        <f>'Прайс-лист'!B830</f>
        <v>914</v>
      </c>
      <c r="B835" s="120" t="str">
        <f>'Прайс-лист'!C830</f>
        <v>Валлиснерия Гигантская</v>
      </c>
      <c r="C835" s="121">
        <f>'Прайс-лист'!K830</f>
        <v>270</v>
      </c>
      <c r="D835" s="122">
        <f>'Прайс-лист'!H830</f>
        <v>0</v>
      </c>
      <c r="E835" s="123">
        <f>'Прайс-лист'!I830</f>
        <v>0</v>
      </c>
      <c r="F835" s="124">
        <f>'Прайс-лист'!J830</f>
        <v>0</v>
      </c>
      <c r="G835" s="302" t="str">
        <f>IF(AND(ISBLANK('Прайс-лист'!H830),ISBLANK('Прайс-лист'!J830)),"","х")</f>
        <v/>
      </c>
    </row>
    <row r="836" spans="1:7" s="303" customFormat="1" x14ac:dyDescent="0.3">
      <c r="A836" s="119">
        <f>'Прайс-лист'!B831</f>
        <v>660</v>
      </c>
      <c r="B836" s="120" t="str">
        <f>'Прайс-лист'!C831</f>
        <v>Валлиснерия Гигантская</v>
      </c>
      <c r="C836" s="121">
        <f>'Прайс-лист'!K831</f>
        <v>100</v>
      </c>
      <c r="D836" s="122">
        <f>'Прайс-лист'!H831</f>
        <v>0</v>
      </c>
      <c r="E836" s="123">
        <f>'Прайс-лист'!I831</f>
        <v>0</v>
      </c>
      <c r="F836" s="124">
        <f>'Прайс-лист'!J831</f>
        <v>0</v>
      </c>
      <c r="G836" s="302" t="str">
        <f>IF(AND(ISBLANK('Прайс-лист'!H831),ISBLANK('Прайс-лист'!J831)),"","х")</f>
        <v/>
      </c>
    </row>
    <row r="837" spans="1:7" s="303" customFormat="1" x14ac:dyDescent="0.3">
      <c r="A837" s="119">
        <f>'Прайс-лист'!B832</f>
        <v>1284</v>
      </c>
      <c r="B837" s="120" t="str">
        <f>'Прайс-лист'!C832</f>
        <v>Валлиснерия Гигантская красная</v>
      </c>
      <c r="C837" s="121">
        <f>'Прайс-лист'!K832</f>
        <v>270</v>
      </c>
      <c r="D837" s="122">
        <f>'Прайс-лист'!H832</f>
        <v>0</v>
      </c>
      <c r="E837" s="123">
        <f>'Прайс-лист'!I832</f>
        <v>0</v>
      </c>
      <c r="F837" s="124">
        <f>'Прайс-лист'!J832</f>
        <v>0</v>
      </c>
      <c r="G837" s="302" t="str">
        <f>IF(AND(ISBLANK('Прайс-лист'!H832),ISBLANK('Прайс-лист'!J832)),"","х")</f>
        <v/>
      </c>
    </row>
    <row r="838" spans="1:7" s="303" customFormat="1" x14ac:dyDescent="0.3">
      <c r="A838" s="119">
        <f>'Прайс-лист'!B833</f>
        <v>1952</v>
      </c>
      <c r="B838" s="120" t="str">
        <f>'Прайс-лист'!C833</f>
        <v>Валлиснерия спиралис контортионист</v>
      </c>
      <c r="C838" s="121">
        <f>'Прайс-лист'!K833</f>
        <v>270</v>
      </c>
      <c r="D838" s="122">
        <f>'Прайс-лист'!H833</f>
        <v>0</v>
      </c>
      <c r="E838" s="123">
        <f>'Прайс-лист'!I833</f>
        <v>0</v>
      </c>
      <c r="F838" s="124">
        <f>'Прайс-лист'!J833</f>
        <v>0</v>
      </c>
      <c r="G838" s="302" t="str">
        <f>IF(AND(ISBLANK('Прайс-лист'!H833),ISBLANK('Прайс-лист'!J833)),"","х")</f>
        <v/>
      </c>
    </row>
    <row r="839" spans="1:7" s="303" customFormat="1" x14ac:dyDescent="0.3">
      <c r="A839" s="119">
        <f>'Прайс-лист'!B834</f>
        <v>801</v>
      </c>
      <c r="B839" s="120" t="str">
        <f>'Прайс-лист'!C834</f>
        <v>Валлиснерия спиралис торта</v>
      </c>
      <c r="C839" s="121">
        <f>'Прайс-лист'!K834</f>
        <v>270</v>
      </c>
      <c r="D839" s="122">
        <f>'Прайс-лист'!H834</f>
        <v>0</v>
      </c>
      <c r="E839" s="123">
        <f>'Прайс-лист'!I834</f>
        <v>0</v>
      </c>
      <c r="F839" s="124">
        <f>'Прайс-лист'!J834</f>
        <v>0</v>
      </c>
      <c r="G839" s="302" t="str">
        <f>IF(AND(ISBLANK('Прайс-лист'!H834),ISBLANK('Прайс-лист'!J834)),"","х")</f>
        <v/>
      </c>
    </row>
    <row r="840" spans="1:7" s="303" customFormat="1" x14ac:dyDescent="0.3">
      <c r="A840" s="119">
        <f>'Прайс-лист'!B835</f>
        <v>581</v>
      </c>
      <c r="B840" s="120" t="str">
        <f>'Прайс-лист'!C835</f>
        <v>Валлиснерия Спиральная</v>
      </c>
      <c r="C840" s="121">
        <f>'Прайс-лист'!K835</f>
        <v>270</v>
      </c>
      <c r="D840" s="122">
        <f>'Прайс-лист'!H835</f>
        <v>0</v>
      </c>
      <c r="E840" s="123">
        <f>'Прайс-лист'!I835</f>
        <v>0</v>
      </c>
      <c r="F840" s="124">
        <f>'Прайс-лист'!J835</f>
        <v>0</v>
      </c>
      <c r="G840" s="302" t="str">
        <f>IF(AND(ISBLANK('Прайс-лист'!H835),ISBLANK('Прайс-лист'!J835)),"","х")</f>
        <v/>
      </c>
    </row>
    <row r="841" spans="1:7" s="303" customFormat="1" x14ac:dyDescent="0.3">
      <c r="A841" s="119">
        <f>'Прайс-лист'!B836</f>
        <v>1283</v>
      </c>
      <c r="B841" s="120" t="str">
        <f>'Прайс-лист'!C836</f>
        <v>Валлиснерия Спиральная красная</v>
      </c>
      <c r="C841" s="121">
        <f>'Прайс-лист'!K836</f>
        <v>270</v>
      </c>
      <c r="D841" s="122">
        <f>'Прайс-лист'!H836</f>
        <v>0</v>
      </c>
      <c r="E841" s="123">
        <f>'Прайс-лист'!I836</f>
        <v>0</v>
      </c>
      <c r="F841" s="124">
        <f>'Прайс-лист'!J836</f>
        <v>0</v>
      </c>
      <c r="G841" s="302" t="str">
        <f>IF(AND(ISBLANK('Прайс-лист'!H836),ISBLANK('Прайс-лист'!J836)),"","х")</f>
        <v/>
      </c>
    </row>
    <row r="842" spans="1:7" s="303" customFormat="1" x14ac:dyDescent="0.3">
      <c r="A842" s="119">
        <f>'Прайс-лист'!B837</f>
        <v>1953</v>
      </c>
      <c r="B842" s="120" t="str">
        <f>'Прайс-лист'!C837</f>
        <v>Валлиснерия Торта</v>
      </c>
      <c r="C842" s="121">
        <f>'Прайс-лист'!K837</f>
        <v>270</v>
      </c>
      <c r="D842" s="122">
        <f>'Прайс-лист'!H837</f>
        <v>0</v>
      </c>
      <c r="E842" s="123">
        <f>'Прайс-лист'!I837</f>
        <v>0</v>
      </c>
      <c r="F842" s="124">
        <f>'Прайс-лист'!J837</f>
        <v>0</v>
      </c>
      <c r="G842" s="302" t="str">
        <f>IF(AND(ISBLANK('Прайс-лист'!H837),ISBLANK('Прайс-лист'!J837)),"","х")</f>
        <v/>
      </c>
    </row>
    <row r="843" spans="1:7" s="303" customFormat="1" x14ac:dyDescent="0.3">
      <c r="A843" s="119">
        <f>'Прайс-лист'!B838</f>
        <v>978</v>
      </c>
      <c r="B843" s="120" t="str">
        <f>'Прайс-лист'!C838</f>
        <v>Водяной Орех плавающий (Чилим)</v>
      </c>
      <c r="C843" s="121">
        <f>'Прайс-лист'!K838</f>
        <v>260</v>
      </c>
      <c r="D843" s="122">
        <f>'Прайс-лист'!H838</f>
        <v>0</v>
      </c>
      <c r="E843" s="123">
        <f>'Прайс-лист'!I838</f>
        <v>0</v>
      </c>
      <c r="F843" s="124">
        <f>'Прайс-лист'!J838</f>
        <v>0</v>
      </c>
      <c r="G843" s="302" t="str">
        <f>IF(AND(ISBLANK('Прайс-лист'!H838),ISBLANK('Прайс-лист'!J838)),"","х")</f>
        <v/>
      </c>
    </row>
    <row r="844" spans="1:7" s="303" customFormat="1" x14ac:dyDescent="0.3">
      <c r="A844" s="119">
        <f>'Прайс-лист'!B839</f>
        <v>798</v>
      </c>
      <c r="B844" s="120" t="str">
        <f>'Прайс-лист'!C839</f>
        <v>Гемиграфис</v>
      </c>
      <c r="C844" s="121">
        <f>'Прайс-лист'!K839</f>
        <v>270</v>
      </c>
      <c r="D844" s="122">
        <f>'Прайс-лист'!H839</f>
        <v>0</v>
      </c>
      <c r="E844" s="123">
        <f>'Прайс-лист'!I839</f>
        <v>0</v>
      </c>
      <c r="F844" s="124">
        <f>'Прайс-лист'!J839</f>
        <v>0</v>
      </c>
      <c r="G844" s="302" t="str">
        <f>IF(AND(ISBLANK('Прайс-лист'!H839),ISBLANK('Прайс-лист'!J839)),"","х")</f>
        <v/>
      </c>
    </row>
    <row r="845" spans="1:7" s="303" customFormat="1" x14ac:dyDescent="0.3">
      <c r="A845" s="119">
        <f>'Прайс-лист'!B840</f>
        <v>1747</v>
      </c>
      <c r="B845" s="120" t="str">
        <f>'Прайс-лист'!C840</f>
        <v>Гемиграфис узколистный</v>
      </c>
      <c r="C845" s="121">
        <f>'Прайс-лист'!K840</f>
        <v>270</v>
      </c>
      <c r="D845" s="122">
        <f>'Прайс-лист'!H840</f>
        <v>0</v>
      </c>
      <c r="E845" s="123">
        <f>'Прайс-лист'!I840</f>
        <v>0</v>
      </c>
      <c r="F845" s="124">
        <f>'Прайс-лист'!J840</f>
        <v>0</v>
      </c>
      <c r="G845" s="302" t="str">
        <f>IF(AND(ISBLANK('Прайс-лист'!H840),ISBLANK('Прайс-лист'!J840)),"","х")</f>
        <v/>
      </c>
    </row>
    <row r="846" spans="1:7" s="303" customFormat="1" x14ac:dyDescent="0.3">
      <c r="A846" s="119">
        <f>'Прайс-лист'!B841</f>
        <v>855</v>
      </c>
      <c r="B846" s="120" t="str">
        <f>'Прайс-лист'!C841</f>
        <v>Гиацинт водный (Эйхорния)</v>
      </c>
      <c r="C846" s="121">
        <f>'Прайс-лист'!K841</f>
        <v>270</v>
      </c>
      <c r="D846" s="122">
        <f>'Прайс-лист'!H841</f>
        <v>0</v>
      </c>
      <c r="E846" s="123">
        <f>'Прайс-лист'!I841</f>
        <v>0</v>
      </c>
      <c r="F846" s="124">
        <f>'Прайс-лист'!J841</f>
        <v>0</v>
      </c>
      <c r="G846" s="302" t="str">
        <f>IF(AND(ISBLANK('Прайс-лист'!H841),ISBLANK('Прайс-лист'!J841)),"","х")</f>
        <v/>
      </c>
    </row>
    <row r="847" spans="1:7" s="303" customFormat="1" x14ac:dyDescent="0.3">
      <c r="A847" s="119">
        <f>'Прайс-лист'!B842</f>
        <v>1943</v>
      </c>
      <c r="B847" s="120" t="str">
        <f>'Прайс-лист'!C842</f>
        <v>Гигрофила Ангустифолия</v>
      </c>
      <c r="C847" s="121">
        <f>'Прайс-лист'!K842</f>
        <v>270</v>
      </c>
      <c r="D847" s="122">
        <f>'Прайс-лист'!H842</f>
        <v>0</v>
      </c>
      <c r="E847" s="123">
        <f>'Прайс-лист'!I842</f>
        <v>0</v>
      </c>
      <c r="F847" s="124">
        <f>'Прайс-лист'!J842</f>
        <v>0</v>
      </c>
      <c r="G847" s="302" t="str">
        <f>IF(AND(ISBLANK('Прайс-лист'!H842),ISBLANK('Прайс-лист'!J842)),"","х")</f>
        <v/>
      </c>
    </row>
    <row r="848" spans="1:7" s="303" customFormat="1" x14ac:dyDescent="0.3">
      <c r="A848" s="119">
        <f>'Прайс-лист'!B843</f>
        <v>948</v>
      </c>
      <c r="B848" s="120" t="str">
        <f>'Прайс-лист'!C843</f>
        <v>Гигрофила (Синема)</v>
      </c>
      <c r="C848" s="121">
        <f>'Прайс-лист'!K843</f>
        <v>270</v>
      </c>
      <c r="D848" s="122">
        <f>'Прайс-лист'!H843</f>
        <v>0</v>
      </c>
      <c r="E848" s="123">
        <f>'Прайс-лист'!I843</f>
        <v>0</v>
      </c>
      <c r="F848" s="124">
        <f>'Прайс-лист'!J843</f>
        <v>0</v>
      </c>
      <c r="G848" s="302" t="str">
        <f>IF(AND(ISBLANK('Прайс-лист'!H843),ISBLANK('Прайс-лист'!J843)),"","х")</f>
        <v/>
      </c>
    </row>
    <row r="849" spans="1:7" s="303" customFormat="1" x14ac:dyDescent="0.3">
      <c r="A849" s="119">
        <f>'Прайс-лист'!B844</f>
        <v>799</v>
      </c>
      <c r="B849" s="120" t="str">
        <f>'Прайс-лист'!C844</f>
        <v>Гигрофила Лимонник компакта</v>
      </c>
      <c r="C849" s="121">
        <f>'Прайс-лист'!K844</f>
        <v>270</v>
      </c>
      <c r="D849" s="122">
        <f>'Прайс-лист'!H844</f>
        <v>0</v>
      </c>
      <c r="E849" s="123">
        <f>'Прайс-лист'!I844</f>
        <v>0</v>
      </c>
      <c r="F849" s="124">
        <f>'Прайс-лист'!J844</f>
        <v>0</v>
      </c>
      <c r="G849" s="302" t="str">
        <f>IF(AND(ISBLANK('Прайс-лист'!H844),ISBLANK('Прайс-лист'!J844)),"","х")</f>
        <v/>
      </c>
    </row>
    <row r="850" spans="1:7" s="303" customFormat="1" x14ac:dyDescent="0.3">
      <c r="A850" s="119">
        <f>'Прайс-лист'!B845</f>
        <v>985</v>
      </c>
      <c r="B850" s="120" t="str">
        <f>'Прайс-лист'!C845</f>
        <v>Гигрофила (Лимонник) вишнёвый лист</v>
      </c>
      <c r="C850" s="121">
        <f>'Прайс-лист'!K845</f>
        <v>270</v>
      </c>
      <c r="D850" s="122">
        <f>'Прайс-лист'!H845</f>
        <v>0</v>
      </c>
      <c r="E850" s="123">
        <f>'Прайс-лист'!I845</f>
        <v>0</v>
      </c>
      <c r="F850" s="124">
        <f>'Прайс-лист'!J845</f>
        <v>0</v>
      </c>
      <c r="G850" s="302" t="str">
        <f>IF(AND(ISBLANK('Прайс-лист'!H845),ISBLANK('Прайс-лист'!J845)),"","х")</f>
        <v/>
      </c>
    </row>
    <row r="851" spans="1:7" s="303" customFormat="1" x14ac:dyDescent="0.3">
      <c r="A851" s="119">
        <f>'Прайс-лист'!B846</f>
        <v>1944</v>
      </c>
      <c r="B851" s="120" t="str">
        <f>'Прайс-лист'!C846</f>
        <v>Гигрофила Полисперма</v>
      </c>
      <c r="C851" s="121">
        <f>'Прайс-лист'!K846</f>
        <v>270</v>
      </c>
      <c r="D851" s="122">
        <f>'Прайс-лист'!H846</f>
        <v>0</v>
      </c>
      <c r="E851" s="123">
        <f>'Прайс-лист'!I846</f>
        <v>0</v>
      </c>
      <c r="F851" s="124">
        <f>'Прайс-лист'!J846</f>
        <v>0</v>
      </c>
      <c r="G851" s="302" t="str">
        <f>IF(AND(ISBLANK('Прайс-лист'!H846),ISBLANK('Прайс-лист'!J846)),"","х")</f>
        <v/>
      </c>
    </row>
    <row r="852" spans="1:7" s="303" customFormat="1" x14ac:dyDescent="0.3">
      <c r="A852" s="119">
        <f>'Прайс-лист'!B847</f>
        <v>1290</v>
      </c>
      <c r="B852" s="120" t="str">
        <f>'Прайс-лист'!C847</f>
        <v>Гигрофила Розанервиг</v>
      </c>
      <c r="C852" s="121">
        <f>'Прайс-лист'!K847</f>
        <v>270</v>
      </c>
      <c r="D852" s="122">
        <f>'Прайс-лист'!H847</f>
        <v>0</v>
      </c>
      <c r="E852" s="123">
        <f>'Прайс-лист'!I847</f>
        <v>0</v>
      </c>
      <c r="F852" s="124">
        <f>'Прайс-лист'!J847</f>
        <v>0</v>
      </c>
      <c r="G852" s="302" t="str">
        <f>IF(AND(ISBLANK('Прайс-лист'!H847),ISBLANK('Прайс-лист'!J847)),"","х")</f>
        <v/>
      </c>
    </row>
    <row r="853" spans="1:7" s="303" customFormat="1" x14ac:dyDescent="0.3">
      <c r="A853" s="119">
        <f>'Прайс-лист'!B848</f>
        <v>976</v>
      </c>
      <c r="B853" s="120" t="str">
        <f>'Прайс-лист'!C848</f>
        <v>Дидиплис</v>
      </c>
      <c r="C853" s="121">
        <f>'Прайс-лист'!K848</f>
        <v>270</v>
      </c>
      <c r="D853" s="122">
        <f>'Прайс-лист'!H848</f>
        <v>0</v>
      </c>
      <c r="E853" s="123">
        <f>'Прайс-лист'!I848</f>
        <v>0</v>
      </c>
      <c r="F853" s="124">
        <f>'Прайс-лист'!J848</f>
        <v>0</v>
      </c>
      <c r="G853" s="302" t="str">
        <f>IF(AND(ISBLANK('Прайс-лист'!H848),ISBLANK('Прайс-лист'!J848)),"","х")</f>
        <v/>
      </c>
    </row>
    <row r="854" spans="1:7" s="303" customFormat="1" x14ac:dyDescent="0.3">
      <c r="A854" s="119">
        <f>'Прайс-лист'!B849</f>
        <v>1783</v>
      </c>
      <c r="B854" s="120" t="str">
        <f>'Прайс-лист'!C849</f>
        <v>Драцена вариегатус</v>
      </c>
      <c r="C854" s="121">
        <f>'Прайс-лист'!K849</f>
        <v>270</v>
      </c>
      <c r="D854" s="122">
        <f>'Прайс-лист'!H849</f>
        <v>0</v>
      </c>
      <c r="E854" s="123">
        <f>'Прайс-лист'!I849</f>
        <v>0</v>
      </c>
      <c r="F854" s="124">
        <f>'Прайс-лист'!J849</f>
        <v>0</v>
      </c>
      <c r="G854" s="302" t="str">
        <f>IF(AND(ISBLANK('Прайс-лист'!H849),ISBLANK('Прайс-лист'!J849)),"","х")</f>
        <v/>
      </c>
    </row>
    <row r="855" spans="1:7" s="303" customFormat="1" x14ac:dyDescent="0.3">
      <c r="A855" s="119">
        <f>'Прайс-лист'!B850</f>
        <v>595</v>
      </c>
      <c r="B855" s="120" t="str">
        <f>'Прайс-лист'!C850</f>
        <v>Драцена вариегатус</v>
      </c>
      <c r="C855" s="121">
        <f>'Прайс-лист'!K850</f>
        <v>390</v>
      </c>
      <c r="D855" s="122">
        <f>'Прайс-лист'!H850</f>
        <v>0</v>
      </c>
      <c r="E855" s="123">
        <f>'Прайс-лист'!I850</f>
        <v>0</v>
      </c>
      <c r="F855" s="124">
        <f>'Прайс-лист'!J850</f>
        <v>0</v>
      </c>
      <c r="G855" s="302" t="str">
        <f>IF(AND(ISBLANK('Прайс-лист'!H850),ISBLANK('Прайс-лист'!J850)),"","х")</f>
        <v/>
      </c>
    </row>
    <row r="856" spans="1:7" s="303" customFormat="1" x14ac:dyDescent="0.3">
      <c r="A856" s="119">
        <f>'Прайс-лист'!B851</f>
        <v>1782</v>
      </c>
      <c r="B856" s="120" t="str">
        <f>'Прайс-лист'!C851</f>
        <v>Драцена Деремская</v>
      </c>
      <c r="C856" s="121">
        <f>'Прайс-лист'!K851</f>
        <v>270</v>
      </c>
      <c r="D856" s="122">
        <f>'Прайс-лист'!H851</f>
        <v>0</v>
      </c>
      <c r="E856" s="123">
        <f>'Прайс-лист'!I851</f>
        <v>0</v>
      </c>
      <c r="F856" s="124">
        <f>'Прайс-лист'!J851</f>
        <v>0</v>
      </c>
      <c r="G856" s="302" t="str">
        <f>IF(AND(ISBLANK('Прайс-лист'!H851),ISBLANK('Прайс-лист'!J851)),"","х")</f>
        <v/>
      </c>
    </row>
    <row r="857" spans="1:7" s="303" customFormat="1" x14ac:dyDescent="0.3">
      <c r="A857" s="119">
        <f>'Прайс-лист'!B852</f>
        <v>1781</v>
      </c>
      <c r="B857" s="120" t="str">
        <f>'Прайс-лист'!C852</f>
        <v>Драцена Деремская</v>
      </c>
      <c r="C857" s="121">
        <f>'Прайс-лист'!K852</f>
        <v>390</v>
      </c>
      <c r="D857" s="122">
        <f>'Прайс-лист'!H852</f>
        <v>0</v>
      </c>
      <c r="E857" s="123">
        <f>'Прайс-лист'!I852</f>
        <v>0</v>
      </c>
      <c r="F857" s="124">
        <f>'Прайс-лист'!J852</f>
        <v>0</v>
      </c>
      <c r="G857" s="302" t="str">
        <f>IF(AND(ISBLANK('Прайс-лист'!H852),ISBLANK('Прайс-лист'!J852)),"","х")</f>
        <v/>
      </c>
    </row>
    <row r="858" spans="1:7" s="303" customFormat="1" x14ac:dyDescent="0.3">
      <c r="A858" s="119">
        <f>'Прайс-лист'!B853</f>
        <v>1784</v>
      </c>
      <c r="B858" s="120" t="str">
        <f>'Прайс-лист'!C853</f>
        <v>Драцена Сандера</v>
      </c>
      <c r="C858" s="121">
        <f>'Прайс-лист'!K853</f>
        <v>270</v>
      </c>
      <c r="D858" s="122">
        <f>'Прайс-лист'!H853</f>
        <v>0</v>
      </c>
      <c r="E858" s="123">
        <f>'Прайс-лист'!I853</f>
        <v>0</v>
      </c>
      <c r="F858" s="124">
        <f>'Прайс-лист'!J853</f>
        <v>0</v>
      </c>
      <c r="G858" s="302" t="str">
        <f>IF(AND(ISBLANK('Прайс-лист'!H853),ISBLANK('Прайс-лист'!J853)),"","х")</f>
        <v/>
      </c>
    </row>
    <row r="859" spans="1:7" s="303" customFormat="1" x14ac:dyDescent="0.3">
      <c r="A859" s="119">
        <f>'Прайс-лист'!B854</f>
        <v>803</v>
      </c>
      <c r="B859" s="120" t="str">
        <f>'Прайс-лист'!C854</f>
        <v>Драцена Сандера</v>
      </c>
      <c r="C859" s="121">
        <f>'Прайс-лист'!K854</f>
        <v>390</v>
      </c>
      <c r="D859" s="122">
        <f>'Прайс-лист'!H854</f>
        <v>0</v>
      </c>
      <c r="E859" s="123">
        <f>'Прайс-лист'!I854</f>
        <v>0</v>
      </c>
      <c r="F859" s="124">
        <f>'Прайс-лист'!J854</f>
        <v>0</v>
      </c>
      <c r="G859" s="302" t="str">
        <f>IF(AND(ISBLANK('Прайс-лист'!H854),ISBLANK('Прайс-лист'!J854)),"","х")</f>
        <v/>
      </c>
    </row>
    <row r="860" spans="1:7" s="303" customFormat="1" x14ac:dyDescent="0.3">
      <c r="A860" s="119">
        <f>'Прайс-лист'!B855</f>
        <v>199</v>
      </c>
      <c r="B860" s="120" t="str">
        <f>'Прайс-лист'!C855</f>
        <v>Кабомба Каролинская</v>
      </c>
      <c r="C860" s="121">
        <f>'Прайс-лист'!K855</f>
        <v>60</v>
      </c>
      <c r="D860" s="122">
        <f>'Прайс-лист'!H855</f>
        <v>0</v>
      </c>
      <c r="E860" s="123">
        <f>'Прайс-лист'!I855</f>
        <v>0</v>
      </c>
      <c r="F860" s="124">
        <f>'Прайс-лист'!J855</f>
        <v>0</v>
      </c>
      <c r="G860" s="302" t="str">
        <f>IF(AND(ISBLANK('Прайс-лист'!H855),ISBLANK('Прайс-лист'!J855)),"","х")</f>
        <v/>
      </c>
    </row>
    <row r="861" spans="1:7" s="303" customFormat="1" x14ac:dyDescent="0.3">
      <c r="A861" s="119">
        <f>'Прайс-лист'!B856</f>
        <v>632</v>
      </c>
      <c r="B861" s="120" t="str">
        <f>'Прайс-лист'!C856</f>
        <v>Кабомба Каролинская</v>
      </c>
      <c r="C861" s="121">
        <f>'Прайс-лист'!K856</f>
        <v>270</v>
      </c>
      <c r="D861" s="122">
        <f>'Прайс-лист'!H856</f>
        <v>0</v>
      </c>
      <c r="E861" s="123">
        <f>'Прайс-лист'!I856</f>
        <v>0</v>
      </c>
      <c r="F861" s="124">
        <f>'Прайс-лист'!J856</f>
        <v>0</v>
      </c>
      <c r="G861" s="302" t="str">
        <f>IF(AND(ISBLANK('Прайс-лист'!H856),ISBLANK('Прайс-лист'!J856)),"","х")</f>
        <v/>
      </c>
    </row>
    <row r="862" spans="1:7" s="303" customFormat="1" x14ac:dyDescent="0.3">
      <c r="A862" s="119">
        <f>'Прайс-лист'!B857</f>
        <v>1004</v>
      </c>
      <c r="B862" s="120" t="str">
        <f>'Прайс-лист'!C857</f>
        <v>Кабомба Красная</v>
      </c>
      <c r="C862" s="121">
        <f>'Прайс-лист'!K857</f>
        <v>270</v>
      </c>
      <c r="D862" s="122">
        <f>'Прайс-лист'!H857</f>
        <v>0</v>
      </c>
      <c r="E862" s="123">
        <f>'Прайс-лист'!I857</f>
        <v>0</v>
      </c>
      <c r="F862" s="124">
        <f>'Прайс-лист'!J857</f>
        <v>0</v>
      </c>
      <c r="G862" s="302" t="str">
        <f>IF(AND(ISBLANK('Прайс-лист'!H857),ISBLANK('Прайс-лист'!J857)),"","х")</f>
        <v/>
      </c>
    </row>
    <row r="863" spans="1:7" s="303" customFormat="1" ht="26" x14ac:dyDescent="0.3">
      <c r="A863" s="119">
        <f>'Прайс-лист'!B858</f>
        <v>200</v>
      </c>
      <c r="B863" s="120" t="str">
        <f>'Прайс-лист'!C858</f>
        <v>Кладофора шаровидная (Эгагропила Линнея) S</v>
      </c>
      <c r="C863" s="121">
        <f>'Прайс-лист'!K858</f>
        <v>100</v>
      </c>
      <c r="D863" s="122">
        <f>'Прайс-лист'!H858</f>
        <v>0</v>
      </c>
      <c r="E863" s="123">
        <f>'Прайс-лист'!I858</f>
        <v>0</v>
      </c>
      <c r="F863" s="124">
        <f>'Прайс-лист'!J858</f>
        <v>0</v>
      </c>
      <c r="G863" s="302" t="str">
        <f>IF(AND(ISBLANK('Прайс-лист'!H858),ISBLANK('Прайс-лист'!J858)),"","х")</f>
        <v/>
      </c>
    </row>
    <row r="864" spans="1:7" s="303" customFormat="1" ht="26" x14ac:dyDescent="0.3">
      <c r="A864" s="119">
        <f>'Прайс-лист'!B859</f>
        <v>2035</v>
      </c>
      <c r="B864" s="120" t="str">
        <f>'Прайс-лист'!C859</f>
        <v>Кладофора шаровидная (Эгагропила Линнея) L</v>
      </c>
      <c r="C864" s="121">
        <f>'Прайс-лист'!K859</f>
        <v>140</v>
      </c>
      <c r="D864" s="122">
        <f>'Прайс-лист'!H859</f>
        <v>0</v>
      </c>
      <c r="E864" s="123">
        <f>'Прайс-лист'!I859</f>
        <v>0</v>
      </c>
      <c r="F864" s="124">
        <f>'Прайс-лист'!J859</f>
        <v>0</v>
      </c>
      <c r="G864" s="302" t="str">
        <f>IF(AND(ISBLANK('Прайс-лист'!H859),ISBLANK('Прайс-лист'!J859)),"","х")</f>
        <v/>
      </c>
    </row>
    <row r="865" spans="1:7" s="303" customFormat="1" ht="26" x14ac:dyDescent="0.3">
      <c r="A865" s="119">
        <f>'Прайс-лист'!B860</f>
        <v>2091</v>
      </c>
      <c r="B865" s="120" t="str">
        <f>'Прайс-лист'!C860</f>
        <v>Кладофора шаровидная (Эгагропила Линнея) XL</v>
      </c>
      <c r="C865" s="121">
        <f>'Прайс-лист'!K860</f>
        <v>180</v>
      </c>
      <c r="D865" s="122">
        <f>'Прайс-лист'!H860</f>
        <v>0</v>
      </c>
      <c r="E865" s="123">
        <f>'Прайс-лист'!I860</f>
        <v>0</v>
      </c>
      <c r="F865" s="124">
        <f>'Прайс-лист'!J860</f>
        <v>0</v>
      </c>
      <c r="G865" s="302" t="str">
        <f>IF(AND(ISBLANK('Прайс-лист'!H860),ISBLANK('Прайс-лист'!J860)),"","х")</f>
        <v/>
      </c>
    </row>
    <row r="866" spans="1:7" s="303" customFormat="1" x14ac:dyDescent="0.3">
      <c r="A866" s="119">
        <f>'Прайс-лист'!B861</f>
        <v>1295</v>
      </c>
      <c r="B866" s="120" t="str">
        <f>'Прайс-лист'!C861</f>
        <v>Кордилина Карликовая</v>
      </c>
      <c r="C866" s="121">
        <f>'Прайс-лист'!K861</f>
        <v>270</v>
      </c>
      <c r="D866" s="122">
        <f>'Прайс-лист'!H861</f>
        <v>0</v>
      </c>
      <c r="E866" s="123">
        <f>'Прайс-лист'!I861</f>
        <v>0</v>
      </c>
      <c r="F866" s="124">
        <f>'Прайс-лист'!J861</f>
        <v>0</v>
      </c>
      <c r="G866" s="302" t="str">
        <f>IF(AND(ISBLANK('Прайс-лист'!H861),ISBLANK('Прайс-лист'!J861)),"","х")</f>
        <v/>
      </c>
    </row>
    <row r="867" spans="1:7" s="303" customFormat="1" x14ac:dyDescent="0.3">
      <c r="A867" s="119">
        <f>'Прайс-лист'!B862</f>
        <v>794</v>
      </c>
      <c r="B867" s="120" t="str">
        <f>'Прайс-лист'!C862</f>
        <v>Криптокорина Балансе (Курчавая)</v>
      </c>
      <c r="C867" s="121">
        <f>'Прайс-лист'!K862</f>
        <v>270</v>
      </c>
      <c r="D867" s="122">
        <f>'Прайс-лист'!H862</f>
        <v>0</v>
      </c>
      <c r="E867" s="123">
        <f>'Прайс-лист'!I862</f>
        <v>0</v>
      </c>
      <c r="F867" s="124">
        <f>'Прайс-лист'!J862</f>
        <v>0</v>
      </c>
      <c r="G867" s="302" t="str">
        <f>IF(AND(ISBLANK('Прайс-лист'!H862),ISBLANK('Прайс-лист'!J862)),"","х")</f>
        <v/>
      </c>
    </row>
    <row r="868" spans="1:7" s="303" customFormat="1" x14ac:dyDescent="0.3">
      <c r="A868" s="119">
        <f>'Прайс-лист'!B863</f>
        <v>981</v>
      </c>
      <c r="B868" s="120" t="str">
        <f>'Прайс-лист'!C863</f>
        <v>Криптокорина Беккета</v>
      </c>
      <c r="C868" s="121">
        <f>'Прайс-лист'!K863</f>
        <v>270</v>
      </c>
      <c r="D868" s="122">
        <f>'Прайс-лист'!H863</f>
        <v>0</v>
      </c>
      <c r="E868" s="123">
        <f>'Прайс-лист'!I863</f>
        <v>0</v>
      </c>
      <c r="F868" s="124">
        <f>'Прайс-лист'!J863</f>
        <v>0</v>
      </c>
      <c r="G868" s="302" t="str">
        <f>IF(AND(ISBLANK('Прайс-лист'!H863),ISBLANK('Прайс-лист'!J863)),"","х")</f>
        <v/>
      </c>
    </row>
    <row r="869" spans="1:7" s="303" customFormat="1" x14ac:dyDescent="0.3">
      <c r="A869" s="119">
        <f>'Прайс-лист'!B864</f>
        <v>982</v>
      </c>
      <c r="B869" s="120" t="str">
        <f>'Прайс-лист'!C864</f>
        <v>Криптокорина Валкера</v>
      </c>
      <c r="C869" s="121">
        <f>'Прайс-лист'!K864</f>
        <v>270</v>
      </c>
      <c r="D869" s="122">
        <f>'Прайс-лист'!H864</f>
        <v>0</v>
      </c>
      <c r="E869" s="123">
        <f>'Прайс-лист'!I864</f>
        <v>0</v>
      </c>
      <c r="F869" s="124">
        <f>'Прайс-лист'!J864</f>
        <v>0</v>
      </c>
      <c r="G869" s="302" t="str">
        <f>IF(AND(ISBLANK('Прайс-лист'!H864),ISBLANK('Прайс-лист'!J864)),"","х")</f>
        <v/>
      </c>
    </row>
    <row r="870" spans="1:7" s="303" customFormat="1" x14ac:dyDescent="0.3">
      <c r="A870" s="119">
        <f>'Прайс-лист'!B865</f>
        <v>1960</v>
      </c>
      <c r="B870" s="120" t="str">
        <f>'Прайс-лист'!C865</f>
        <v>Криптокорина Вендта грин</v>
      </c>
      <c r="C870" s="121">
        <f>'Прайс-лист'!K865</f>
        <v>270</v>
      </c>
      <c r="D870" s="122">
        <f>'Прайс-лист'!H865</f>
        <v>0</v>
      </c>
      <c r="E870" s="123">
        <f>'Прайс-лист'!I865</f>
        <v>0</v>
      </c>
      <c r="F870" s="124">
        <f>'Прайс-лист'!J865</f>
        <v>0</v>
      </c>
      <c r="G870" s="302" t="str">
        <f>IF(AND(ISBLANK('Прайс-лист'!H865),ISBLANK('Прайс-лист'!J865)),"","х")</f>
        <v/>
      </c>
    </row>
    <row r="871" spans="1:7" s="303" customFormat="1" x14ac:dyDescent="0.3">
      <c r="A871" s="119">
        <f>'Прайс-лист'!B866</f>
        <v>795</v>
      </c>
      <c r="B871" s="120" t="str">
        <f>'Прайс-лист'!C866</f>
        <v>Криптокорина Вендта красная</v>
      </c>
      <c r="C871" s="121">
        <f>'Прайс-лист'!K866</f>
        <v>270</v>
      </c>
      <c r="D871" s="122">
        <f>'Прайс-лист'!H866</f>
        <v>0</v>
      </c>
      <c r="E871" s="123">
        <f>'Прайс-лист'!I866</f>
        <v>0</v>
      </c>
      <c r="F871" s="124">
        <f>'Прайс-лист'!J866</f>
        <v>0</v>
      </c>
      <c r="G871" s="302" t="str">
        <f>IF(AND(ISBLANK('Прайс-лист'!H866),ISBLANK('Прайс-лист'!J866)),"","х")</f>
        <v/>
      </c>
    </row>
    <row r="872" spans="1:7" s="303" customFormat="1" x14ac:dyDescent="0.3">
      <c r="A872" s="119">
        <f>'Прайс-лист'!B867</f>
        <v>287</v>
      </c>
      <c r="B872" s="120" t="str">
        <f>'Прайс-лист'!C867</f>
        <v>Криптокорина Лютея</v>
      </c>
      <c r="C872" s="121">
        <f>'Прайс-лист'!K867</f>
        <v>270</v>
      </c>
      <c r="D872" s="122">
        <f>'Прайс-лист'!H867</f>
        <v>0</v>
      </c>
      <c r="E872" s="123">
        <f>'Прайс-лист'!I867</f>
        <v>0</v>
      </c>
      <c r="F872" s="124">
        <f>'Прайс-лист'!J867</f>
        <v>0</v>
      </c>
      <c r="G872" s="302" t="str">
        <f>IF(AND(ISBLANK('Прайс-лист'!H867),ISBLANK('Прайс-лист'!J867)),"","х")</f>
        <v/>
      </c>
    </row>
    <row r="873" spans="1:7" s="303" customFormat="1" x14ac:dyDescent="0.3">
      <c r="A873" s="119">
        <f>'Прайс-лист'!B868</f>
        <v>1962</v>
      </c>
      <c r="B873" s="120" t="str">
        <f>'Прайс-лист'!C868</f>
        <v>Криптокорина Люценс</v>
      </c>
      <c r="C873" s="121">
        <f>'Прайс-лист'!K868</f>
        <v>270</v>
      </c>
      <c r="D873" s="122">
        <f>'Прайс-лист'!H868</f>
        <v>0</v>
      </c>
      <c r="E873" s="123">
        <f>'Прайс-лист'!I868</f>
        <v>0</v>
      </c>
      <c r="F873" s="124">
        <f>'Прайс-лист'!J868</f>
        <v>0</v>
      </c>
      <c r="G873" s="302" t="str">
        <f>IF(AND(ISBLANK('Прайс-лист'!H868),ISBLANK('Прайс-лист'!J868)),"","х")</f>
        <v/>
      </c>
    </row>
    <row r="874" spans="1:7" s="303" customFormat="1" x14ac:dyDescent="0.3">
      <c r="A874" s="119">
        <f>'Прайс-лист'!B869</f>
        <v>2061</v>
      </c>
      <c r="B874" s="120" t="str">
        <f>'Прайс-лист'!C869</f>
        <v>Криптокорина понтедериеволистная</v>
      </c>
      <c r="C874" s="121">
        <f>'Прайс-лист'!K869</f>
        <v>270</v>
      </c>
      <c r="D874" s="122">
        <f>'Прайс-лист'!H869</f>
        <v>0</v>
      </c>
      <c r="E874" s="123">
        <f>'Прайс-лист'!I869</f>
        <v>0</v>
      </c>
      <c r="F874" s="124">
        <f>'Прайс-лист'!J869</f>
        <v>0</v>
      </c>
      <c r="G874" s="302" t="str">
        <f>IF(AND(ISBLANK('Прайс-лист'!H869),ISBLANK('Прайс-лист'!J869)),"","х")</f>
        <v/>
      </c>
    </row>
    <row r="875" spans="1:7" s="303" customFormat="1" x14ac:dyDescent="0.3">
      <c r="A875" s="119">
        <f>'Прайс-лист'!B870</f>
        <v>1961</v>
      </c>
      <c r="B875" s="120" t="str">
        <f>'Прайс-лист'!C870</f>
        <v>Криптокорина Ретроспиралис</v>
      </c>
      <c r="C875" s="121">
        <f>'Прайс-лист'!K870</f>
        <v>270</v>
      </c>
      <c r="D875" s="122">
        <f>'Прайс-лист'!H870</f>
        <v>0</v>
      </c>
      <c r="E875" s="123">
        <f>'Прайс-лист'!I870</f>
        <v>0</v>
      </c>
      <c r="F875" s="124">
        <f>'Прайс-лист'!J870</f>
        <v>0</v>
      </c>
      <c r="G875" s="302" t="str">
        <f>IF(AND(ISBLANK('Прайс-лист'!H870),ISBLANK('Прайс-лист'!J870)),"","х")</f>
        <v/>
      </c>
    </row>
    <row r="876" spans="1:7" s="303" customFormat="1" x14ac:dyDescent="0.3">
      <c r="A876" s="119">
        <f>'Прайс-лист'!B871</f>
        <v>984</v>
      </c>
      <c r="B876" s="120" t="str">
        <f>'Прайс-лист'!C871</f>
        <v>Криптокорина Родственная</v>
      </c>
      <c r="C876" s="121">
        <f>'Прайс-лист'!K871</f>
        <v>270</v>
      </c>
      <c r="D876" s="122">
        <f>'Прайс-лист'!H871</f>
        <v>0</v>
      </c>
      <c r="E876" s="123">
        <f>'Прайс-лист'!I871</f>
        <v>0</v>
      </c>
      <c r="F876" s="124">
        <f>'Прайс-лист'!J871</f>
        <v>0</v>
      </c>
      <c r="G876" s="302" t="str">
        <f>IF(AND(ISBLANK('Прайс-лист'!H871),ISBLANK('Прайс-лист'!J871)),"","х")</f>
        <v/>
      </c>
    </row>
    <row r="877" spans="1:7" s="303" customFormat="1" x14ac:dyDescent="0.3">
      <c r="A877" s="119">
        <f>'Прайс-лист'!B872</f>
        <v>804</v>
      </c>
      <c r="B877" s="120" t="str">
        <f>'Прайс-лист'!C872</f>
        <v>Криптокорина Тропика</v>
      </c>
      <c r="C877" s="121">
        <f>'Прайс-лист'!K872</f>
        <v>270</v>
      </c>
      <c r="D877" s="122">
        <f>'Прайс-лист'!H872</f>
        <v>0</v>
      </c>
      <c r="E877" s="123">
        <f>'Прайс-лист'!I872</f>
        <v>0</v>
      </c>
      <c r="F877" s="124">
        <f>'Прайс-лист'!J872</f>
        <v>0</v>
      </c>
      <c r="G877" s="302" t="str">
        <f>IF(AND(ISBLANK('Прайс-лист'!H872),ISBLANK('Прайс-лист'!J872)),"","х")</f>
        <v/>
      </c>
    </row>
    <row r="878" spans="1:7" s="303" customFormat="1" x14ac:dyDescent="0.3">
      <c r="A878" s="119">
        <f>'Прайс-лист'!B873</f>
        <v>983</v>
      </c>
      <c r="B878" s="120" t="str">
        <f>'Прайс-лист'!C873</f>
        <v>Криптокорина Цилиата (Реснитчатая)</v>
      </c>
      <c r="C878" s="121">
        <f>'Прайс-лист'!K873</f>
        <v>270</v>
      </c>
      <c r="D878" s="122">
        <f>'Прайс-лист'!H873</f>
        <v>0</v>
      </c>
      <c r="E878" s="123">
        <f>'Прайс-лист'!I873</f>
        <v>0</v>
      </c>
      <c r="F878" s="124">
        <f>'Прайс-лист'!J873</f>
        <v>0</v>
      </c>
      <c r="G878" s="302" t="str">
        <f>IF(AND(ISBLANK('Прайс-лист'!H873),ISBLANK('Прайс-лист'!J873)),"","х")</f>
        <v/>
      </c>
    </row>
    <row r="879" spans="1:7" s="303" customFormat="1" x14ac:dyDescent="0.3">
      <c r="A879" s="119">
        <f>'Прайс-лист'!B874</f>
        <v>2069</v>
      </c>
      <c r="B879" s="120" t="str">
        <f>'Прайс-лист'!C874</f>
        <v>Криптокорина язычковая</v>
      </c>
      <c r="C879" s="121">
        <f>'Прайс-лист'!K874</f>
        <v>270</v>
      </c>
      <c r="D879" s="122">
        <f>'Прайс-лист'!H874</f>
        <v>0</v>
      </c>
      <c r="E879" s="123">
        <f>'Прайс-лист'!I874</f>
        <v>0</v>
      </c>
      <c r="F879" s="124">
        <f>'Прайс-лист'!J874</f>
        <v>0</v>
      </c>
      <c r="G879" s="302" t="str">
        <f>IF(AND(ISBLANK('Прайс-лист'!H874),ISBLANK('Прайс-лист'!J874)),"","х")</f>
        <v/>
      </c>
    </row>
    <row r="880" spans="1:7" s="303" customFormat="1" x14ac:dyDescent="0.3">
      <c r="A880" s="119">
        <f>'Прайс-лист'!B875</f>
        <v>931</v>
      </c>
      <c r="B880" s="120" t="str">
        <f>'Прайс-лист'!C875</f>
        <v>Лагаросифон</v>
      </c>
      <c r="C880" s="121">
        <f>'Прайс-лист'!K875</f>
        <v>270</v>
      </c>
      <c r="D880" s="122">
        <f>'Прайс-лист'!H875</f>
        <v>0</v>
      </c>
      <c r="E880" s="123">
        <f>'Прайс-лист'!I875</f>
        <v>0</v>
      </c>
      <c r="F880" s="124">
        <f>'Прайс-лист'!J875</f>
        <v>0</v>
      </c>
      <c r="G880" s="302" t="str">
        <f>IF(AND(ISBLANK('Прайс-лист'!H875),ISBLANK('Прайс-лист'!J875)),"","х")</f>
        <v/>
      </c>
    </row>
    <row r="881" spans="1:7" s="303" customFormat="1" x14ac:dyDescent="0.3">
      <c r="A881" s="119">
        <f>'Прайс-лист'!B876</f>
        <v>1285</v>
      </c>
      <c r="B881" s="120" t="str">
        <f>'Прайс-лист'!C876</f>
        <v>Лилеопсис Бразильский</v>
      </c>
      <c r="C881" s="121">
        <f>'Прайс-лист'!K876</f>
        <v>390</v>
      </c>
      <c r="D881" s="122">
        <f>'Прайс-лист'!H876</f>
        <v>0</v>
      </c>
      <c r="E881" s="123">
        <f>'Прайс-лист'!I876</f>
        <v>0</v>
      </c>
      <c r="F881" s="124">
        <f>'Прайс-лист'!J876</f>
        <v>0</v>
      </c>
      <c r="G881" s="302" t="str">
        <f>IF(AND(ISBLANK('Прайс-лист'!H876),ISBLANK('Прайс-лист'!J876)),"","х")</f>
        <v/>
      </c>
    </row>
    <row r="882" spans="1:7" s="303" customFormat="1" x14ac:dyDescent="0.3">
      <c r="A882" s="119">
        <f>'Прайс-лист'!B877</f>
        <v>646</v>
      </c>
      <c r="B882" s="120" t="str">
        <f>'Прайс-лист'!C877</f>
        <v>Лилеопсис Новозеландский</v>
      </c>
      <c r="C882" s="121">
        <f>'Прайс-лист'!K877</f>
        <v>390</v>
      </c>
      <c r="D882" s="122">
        <f>'Прайс-лист'!H877</f>
        <v>0</v>
      </c>
      <c r="E882" s="123">
        <f>'Прайс-лист'!I877</f>
        <v>0</v>
      </c>
      <c r="F882" s="124">
        <f>'Прайс-лист'!J877</f>
        <v>0</v>
      </c>
      <c r="G882" s="302" t="str">
        <f>IF(AND(ISBLANK('Прайс-лист'!H877),ISBLANK('Прайс-лист'!J877)),"","х")</f>
        <v/>
      </c>
    </row>
    <row r="883" spans="1:7" s="303" customFormat="1" x14ac:dyDescent="0.3">
      <c r="A883" s="119">
        <f>'Прайс-лист'!B878</f>
        <v>589</v>
      </c>
      <c r="B883" s="120" t="str">
        <f>'Прайс-лист'!C878</f>
        <v>Лимнофила Водная</v>
      </c>
      <c r="C883" s="121">
        <f>'Прайс-лист'!K878</f>
        <v>270</v>
      </c>
      <c r="D883" s="122">
        <f>'Прайс-лист'!H878</f>
        <v>0</v>
      </c>
      <c r="E883" s="123">
        <f>'Прайс-лист'!I878</f>
        <v>0</v>
      </c>
      <c r="F883" s="124">
        <f>'Прайс-лист'!J878</f>
        <v>0</v>
      </c>
      <c r="G883" s="302" t="str">
        <f>IF(AND(ISBLANK('Прайс-лист'!H878),ISBLANK('Прайс-лист'!J878)),"","х")</f>
        <v/>
      </c>
    </row>
    <row r="884" spans="1:7" s="303" customFormat="1" x14ac:dyDescent="0.3">
      <c r="A884" s="119">
        <f>'Прайс-лист'!B879</f>
        <v>933</v>
      </c>
      <c r="B884" s="120" t="str">
        <f>'Прайс-лист'!C879</f>
        <v>Лимнофила Сидячецветковая</v>
      </c>
      <c r="C884" s="121">
        <f>'Прайс-лист'!K879</f>
        <v>270</v>
      </c>
      <c r="D884" s="122">
        <f>'Прайс-лист'!H879</f>
        <v>0</v>
      </c>
      <c r="E884" s="123">
        <f>'Прайс-лист'!I879</f>
        <v>0</v>
      </c>
      <c r="F884" s="124">
        <f>'Прайс-лист'!J879</f>
        <v>0</v>
      </c>
      <c r="G884" s="302" t="str">
        <f>IF(AND(ISBLANK('Прайс-лист'!H879),ISBLANK('Прайс-лист'!J879)),"","х")</f>
        <v/>
      </c>
    </row>
    <row r="885" spans="1:7" s="303" customFormat="1" x14ac:dyDescent="0.3">
      <c r="A885" s="119">
        <f>'Прайс-лист'!B880</f>
        <v>1945</v>
      </c>
      <c r="B885" s="120" t="str">
        <f>'Прайс-лист'!C880</f>
        <v>Лимнофила Хвостниковидная</v>
      </c>
      <c r="C885" s="121">
        <f>'Прайс-лист'!K880</f>
        <v>270</v>
      </c>
      <c r="D885" s="122">
        <f>'Прайс-лист'!H880</f>
        <v>0</v>
      </c>
      <c r="E885" s="123">
        <f>'Прайс-лист'!I880</f>
        <v>0</v>
      </c>
      <c r="F885" s="124">
        <f>'Прайс-лист'!J880</f>
        <v>0</v>
      </c>
      <c r="G885" s="302" t="str">
        <f>IF(AND(ISBLANK('Прайс-лист'!H880),ISBLANK('Прайс-лист'!J880)),"","х")</f>
        <v/>
      </c>
    </row>
    <row r="886" spans="1:7" s="303" customFormat="1" x14ac:dyDescent="0.3">
      <c r="A886" s="119">
        <f>'Прайс-лист'!B881</f>
        <v>2025</v>
      </c>
      <c r="B886" s="120" t="str">
        <f>'Прайс-лист'!C881</f>
        <v>Линдерния Ротундифолия</v>
      </c>
      <c r="C886" s="121">
        <f>'Прайс-лист'!K881</f>
        <v>270</v>
      </c>
      <c r="D886" s="122">
        <f>'Прайс-лист'!H881</f>
        <v>0</v>
      </c>
      <c r="E886" s="123">
        <f>'Прайс-лист'!I881</f>
        <v>0</v>
      </c>
      <c r="F886" s="124">
        <f>'Прайс-лист'!J881</f>
        <v>0</v>
      </c>
      <c r="G886" s="302" t="str">
        <f>IF(AND(ISBLANK('Прайс-лист'!H881),ISBLANK('Прайс-лист'!J881)),"","х")</f>
        <v/>
      </c>
    </row>
    <row r="887" spans="1:7" s="303" customFormat="1" x14ac:dyDescent="0.3">
      <c r="A887" s="119">
        <f>'Прайс-лист'!B882</f>
        <v>919</v>
      </c>
      <c r="B887" s="120" t="str">
        <f>'Прайс-лист'!C882</f>
        <v>Лобелия</v>
      </c>
      <c r="C887" s="121">
        <f>'Прайс-лист'!K882</f>
        <v>270</v>
      </c>
      <c r="D887" s="122">
        <f>'Прайс-лист'!H882</f>
        <v>0</v>
      </c>
      <c r="E887" s="123">
        <f>'Прайс-лист'!I882</f>
        <v>0</v>
      </c>
      <c r="F887" s="124">
        <f>'Прайс-лист'!J882</f>
        <v>0</v>
      </c>
      <c r="G887" s="302" t="str">
        <f>IF(AND(ISBLANK('Прайс-лист'!H882),ISBLANK('Прайс-лист'!J882)),"","х")</f>
        <v/>
      </c>
    </row>
    <row r="888" spans="1:7" s="303" customFormat="1" x14ac:dyDescent="0.3">
      <c r="A888" s="119">
        <f>'Прайс-лист'!B883</f>
        <v>1933</v>
      </c>
      <c r="B888" s="120" t="str">
        <f>'Прайс-лист'!C883</f>
        <v>Ломариопсис линеата</v>
      </c>
      <c r="C888" s="121">
        <f>'Прайс-лист'!K883</f>
        <v>290</v>
      </c>
      <c r="D888" s="122">
        <f>'Прайс-лист'!H883</f>
        <v>0</v>
      </c>
      <c r="E888" s="123">
        <f>'Прайс-лист'!I883</f>
        <v>0</v>
      </c>
      <c r="F888" s="124">
        <f>'Прайс-лист'!J883</f>
        <v>0</v>
      </c>
      <c r="G888" s="302" t="str">
        <f>IF(AND(ISBLANK('Прайс-лист'!H883),ISBLANK('Прайс-лист'!J883)),"","х")</f>
        <v/>
      </c>
    </row>
    <row r="889" spans="1:7" s="303" customFormat="1" x14ac:dyDescent="0.3">
      <c r="A889" s="119">
        <f>'Прайс-лист'!B884</f>
        <v>2031</v>
      </c>
      <c r="B889" s="120" t="str">
        <f>'Прайс-лист'!C884</f>
        <v>Людвигия Аркуата</v>
      </c>
      <c r="C889" s="121">
        <f>'Прайс-лист'!K884</f>
        <v>270</v>
      </c>
      <c r="D889" s="122">
        <f>'Прайс-лист'!H884</f>
        <v>0</v>
      </c>
      <c r="E889" s="123">
        <f>'Прайс-лист'!I884</f>
        <v>0</v>
      </c>
      <c r="F889" s="124">
        <f>'Прайс-лист'!J884</f>
        <v>0</v>
      </c>
      <c r="G889" s="302" t="str">
        <f>IF(AND(ISBLANK('Прайс-лист'!H884),ISBLANK('Прайс-лист'!J884)),"","х")</f>
        <v/>
      </c>
    </row>
    <row r="890" spans="1:7" s="303" customFormat="1" x14ac:dyDescent="0.3">
      <c r="A890" s="119">
        <f>'Прайс-лист'!B885</f>
        <v>1292</v>
      </c>
      <c r="B890" s="120" t="str">
        <f>'Прайс-лист'!C885</f>
        <v>Людвигия Гландулоза</v>
      </c>
      <c r="C890" s="121">
        <f>'Прайс-лист'!K885</f>
        <v>270</v>
      </c>
      <c r="D890" s="122">
        <f>'Прайс-лист'!H885</f>
        <v>0</v>
      </c>
      <c r="E890" s="123">
        <f>'Прайс-лист'!I885</f>
        <v>0</v>
      </c>
      <c r="F890" s="124">
        <f>'Прайс-лист'!J885</f>
        <v>0</v>
      </c>
      <c r="G890" s="302" t="str">
        <f>IF(AND(ISBLANK('Прайс-лист'!H885),ISBLANK('Прайс-лист'!J885)),"","х")</f>
        <v/>
      </c>
    </row>
    <row r="891" spans="1:7" s="303" customFormat="1" x14ac:dyDescent="0.3">
      <c r="A891" s="119">
        <f>'Прайс-лист'!B886</f>
        <v>2032</v>
      </c>
      <c r="B891" s="120" t="str">
        <f>'Прайс-лист'!C886</f>
        <v>Людвигия Инклината</v>
      </c>
      <c r="C891" s="121">
        <f>'Прайс-лист'!K886</f>
        <v>270</v>
      </c>
      <c r="D891" s="122">
        <f>'Прайс-лист'!H886</f>
        <v>0</v>
      </c>
      <c r="E891" s="123">
        <f>'Прайс-лист'!I886</f>
        <v>0</v>
      </c>
      <c r="F891" s="124">
        <f>'Прайс-лист'!J886</f>
        <v>0</v>
      </c>
      <c r="G891" s="302" t="str">
        <f>IF(AND(ISBLANK('Прайс-лист'!H886),ISBLANK('Прайс-лист'!J886)),"","х")</f>
        <v/>
      </c>
    </row>
    <row r="892" spans="1:7" s="303" customFormat="1" x14ac:dyDescent="0.3">
      <c r="A892" s="119">
        <f>'Прайс-лист'!B887</f>
        <v>937</v>
      </c>
      <c r="B892" s="120" t="str">
        <f>'Прайс-лист'!C887</f>
        <v>Людвигия Овалис</v>
      </c>
      <c r="C892" s="121">
        <f>'Прайс-лист'!K887</f>
        <v>270</v>
      </c>
      <c r="D892" s="122">
        <f>'Прайс-лист'!H887</f>
        <v>0</v>
      </c>
      <c r="E892" s="123">
        <f>'Прайс-лист'!I887</f>
        <v>0</v>
      </c>
      <c r="F892" s="124">
        <f>'Прайс-лист'!J887</f>
        <v>0</v>
      </c>
      <c r="G892" s="302" t="str">
        <f>IF(AND(ISBLANK('Прайс-лист'!H887),ISBLANK('Прайс-лист'!J887)),"","х")</f>
        <v/>
      </c>
    </row>
    <row r="893" spans="1:7" s="303" customFormat="1" x14ac:dyDescent="0.3">
      <c r="A893" s="119">
        <f>'Прайс-лист'!B888</f>
        <v>2062</v>
      </c>
      <c r="B893" s="120" t="str">
        <f>'Прайс-лист'!C888</f>
        <v>Людвигия ползучая (репенс)</v>
      </c>
      <c r="C893" s="121">
        <f>'Прайс-лист'!K888</f>
        <v>270</v>
      </c>
      <c r="D893" s="122">
        <f>'Прайс-лист'!H888</f>
        <v>0</v>
      </c>
      <c r="E893" s="123">
        <f>'Прайс-лист'!I888</f>
        <v>0</v>
      </c>
      <c r="F893" s="124">
        <f>'Прайс-лист'!J888</f>
        <v>0</v>
      </c>
      <c r="G893" s="302" t="str">
        <f>IF(AND(ISBLANK('Прайс-лист'!H888),ISBLANK('Прайс-лист'!J888)),"","х")</f>
        <v/>
      </c>
    </row>
    <row r="894" spans="1:7" s="303" customFormat="1" x14ac:dyDescent="0.3">
      <c r="A894" s="119">
        <f>'Прайс-лист'!B889</f>
        <v>1946</v>
      </c>
      <c r="B894" s="120" t="str">
        <f>'Прайс-лист'!C889</f>
        <v>Людвигия Палюстрис</v>
      </c>
      <c r="C894" s="121">
        <f>'Прайс-лист'!K889</f>
        <v>270</v>
      </c>
      <c r="D894" s="122">
        <f>'Прайс-лист'!H889</f>
        <v>0</v>
      </c>
      <c r="E894" s="123">
        <f>'Прайс-лист'!I889</f>
        <v>0</v>
      </c>
      <c r="F894" s="124">
        <f>'Прайс-лист'!J889</f>
        <v>0</v>
      </c>
      <c r="G894" s="302" t="str">
        <f>IF(AND(ISBLANK('Прайс-лист'!H889),ISBLANK('Прайс-лист'!J889)),"","х")</f>
        <v/>
      </c>
    </row>
    <row r="895" spans="1:7" s="303" customFormat="1" x14ac:dyDescent="0.3">
      <c r="A895" s="119">
        <f>'Прайс-лист'!B890</f>
        <v>688</v>
      </c>
      <c r="B895" s="120" t="str">
        <f>'Прайс-лист'!C890</f>
        <v>Майяка Речная</v>
      </c>
      <c r="C895" s="121">
        <f>'Прайс-лист'!K890</f>
        <v>270</v>
      </c>
      <c r="D895" s="122">
        <f>'Прайс-лист'!H890</f>
        <v>0</v>
      </c>
      <c r="E895" s="123">
        <f>'Прайс-лист'!I890</f>
        <v>0</v>
      </c>
      <c r="F895" s="124">
        <f>'Прайс-лист'!J890</f>
        <v>0</v>
      </c>
      <c r="G895" s="302" t="str">
        <f>IF(AND(ISBLANK('Прайс-лист'!H890),ISBLANK('Прайс-лист'!J890)),"","х")</f>
        <v/>
      </c>
    </row>
    <row r="896" spans="1:7" s="303" customFormat="1" x14ac:dyDescent="0.3">
      <c r="A896" s="119">
        <f>'Прайс-лист'!B891</f>
        <v>1964</v>
      </c>
      <c r="B896" s="120" t="str">
        <f>'Прайс-лист'!C891</f>
        <v>Микрозорум Винделов</v>
      </c>
      <c r="C896" s="121">
        <f>'Прайс-лист'!K891</f>
        <v>390</v>
      </c>
      <c r="D896" s="122">
        <f>'Прайс-лист'!H891</f>
        <v>0</v>
      </c>
      <c r="E896" s="123">
        <f>'Прайс-лист'!I891</f>
        <v>0</v>
      </c>
      <c r="F896" s="124">
        <f>'Прайс-лист'!J891</f>
        <v>0</v>
      </c>
      <c r="G896" s="302" t="str">
        <f>IF(AND(ISBLANK('Прайс-лист'!H891),ISBLANK('Прайс-лист'!J891)),"","х")</f>
        <v/>
      </c>
    </row>
    <row r="897" spans="1:7" s="303" customFormat="1" x14ac:dyDescent="0.3">
      <c r="A897" s="119">
        <f>'Прайс-лист'!B892</f>
        <v>574</v>
      </c>
      <c r="B897" s="408" t="str">
        <f>'Прайс-лист'!C892</f>
        <v>Микрозорум Птеропус (Папоротник таиландский)</v>
      </c>
      <c r="C897" s="121">
        <f>'Прайс-лист'!K892</f>
        <v>270</v>
      </c>
      <c r="D897" s="122">
        <f>'Прайс-лист'!H892</f>
        <v>0</v>
      </c>
      <c r="E897" s="123">
        <f>'Прайс-лист'!I892</f>
        <v>0</v>
      </c>
      <c r="F897" s="124">
        <f>'Прайс-лист'!J892</f>
        <v>0</v>
      </c>
      <c r="G897" s="302" t="str">
        <f>IF(AND(ISBLANK('Прайс-лист'!H892),ISBLANK('Прайс-лист'!J892)),"","х")</f>
        <v/>
      </c>
    </row>
    <row r="898" spans="1:7" s="303" customFormat="1" x14ac:dyDescent="0.3">
      <c r="A898" s="119">
        <f>'Прайс-лист'!B893</f>
        <v>573</v>
      </c>
      <c r="B898" s="120" t="str">
        <f>'Прайс-лист'!C893</f>
        <v>Мох яванский</v>
      </c>
      <c r="C898" s="121">
        <f>'Прайс-лист'!K893</f>
        <v>290</v>
      </c>
      <c r="D898" s="122">
        <f>'Прайс-лист'!H893</f>
        <v>0</v>
      </c>
      <c r="E898" s="123">
        <f>'Прайс-лист'!I893</f>
        <v>0</v>
      </c>
      <c r="F898" s="124">
        <f>'Прайс-лист'!J893</f>
        <v>0</v>
      </c>
      <c r="G898" s="302" t="str">
        <f>IF(AND(ISBLANK('Прайс-лист'!H893),ISBLANK('Прайс-лист'!J893)),"","х")</f>
        <v/>
      </c>
    </row>
    <row r="899" spans="1:7" s="303" customFormat="1" x14ac:dyDescent="0.3">
      <c r="A899" s="119">
        <f>'Прайс-лист'!B894</f>
        <v>939</v>
      </c>
      <c r="B899" s="120" t="str">
        <f>'Прайс-лист'!C894</f>
        <v>Незея</v>
      </c>
      <c r="C899" s="121">
        <f>'Прайс-лист'!K894</f>
        <v>270</v>
      </c>
      <c r="D899" s="122">
        <f>'Прайс-лист'!H894</f>
        <v>0</v>
      </c>
      <c r="E899" s="123">
        <f>'Прайс-лист'!I894</f>
        <v>0</v>
      </c>
      <c r="F899" s="124">
        <f>'Прайс-лист'!J894</f>
        <v>0</v>
      </c>
      <c r="G899" s="302" t="str">
        <f>IF(AND(ISBLANK('Прайс-лист'!H894),ISBLANK('Прайс-лист'!J894)),"","х")</f>
        <v/>
      </c>
    </row>
    <row r="900" spans="1:7" s="303" customFormat="1" x14ac:dyDescent="0.3">
      <c r="A900" s="119">
        <f>'Прайс-лист'!B895</f>
        <v>588</v>
      </c>
      <c r="B900" s="120" t="str">
        <f>'Прайс-лист'!C895</f>
        <v>Нимфея Красная</v>
      </c>
      <c r="C900" s="121">
        <f>'Прайс-лист'!K895</f>
        <v>150</v>
      </c>
      <c r="D900" s="122">
        <f>'Прайс-лист'!H895</f>
        <v>0</v>
      </c>
      <c r="E900" s="123">
        <f>'Прайс-лист'!I895</f>
        <v>0</v>
      </c>
      <c r="F900" s="124">
        <f>'Прайс-лист'!J895</f>
        <v>0</v>
      </c>
      <c r="G900" s="302" t="str">
        <f>IF(AND(ISBLANK('Прайс-лист'!H895),ISBLANK('Прайс-лист'!J895)),"","х")</f>
        <v/>
      </c>
    </row>
    <row r="901" spans="1:7" s="303" customFormat="1" x14ac:dyDescent="0.3">
      <c r="A901" s="119">
        <f>'Прайс-лист'!B896</f>
        <v>2033</v>
      </c>
      <c r="B901" s="120" t="str">
        <f>'Прайс-лист'!C896</f>
        <v>Офиопогон Киото</v>
      </c>
      <c r="C901" s="121">
        <f>'Прайс-лист'!K896</f>
        <v>270</v>
      </c>
      <c r="D901" s="122">
        <f>'Прайс-лист'!H896</f>
        <v>0</v>
      </c>
      <c r="E901" s="123">
        <f>'Прайс-лист'!I896</f>
        <v>0</v>
      </c>
      <c r="F901" s="124">
        <f>'Прайс-лист'!J896</f>
        <v>0</v>
      </c>
      <c r="G901" s="302" t="str">
        <f>IF(AND(ISBLANK('Прайс-лист'!H896),ISBLANK('Прайс-лист'!J896)),"","х")</f>
        <v/>
      </c>
    </row>
    <row r="902" spans="1:7" s="303" customFormat="1" x14ac:dyDescent="0.3">
      <c r="A902" s="119">
        <f>'Прайс-лист'!B897</f>
        <v>1947</v>
      </c>
      <c r="B902" s="120" t="str">
        <f>'Прайс-лист'!C897</f>
        <v>Офиопогон Ябуран</v>
      </c>
      <c r="C902" s="121">
        <f>'Прайс-лист'!K897</f>
        <v>270</v>
      </c>
      <c r="D902" s="122">
        <f>'Прайс-лист'!H897</f>
        <v>0</v>
      </c>
      <c r="E902" s="123">
        <f>'Прайс-лист'!I897</f>
        <v>0</v>
      </c>
      <c r="F902" s="124">
        <f>'Прайс-лист'!J897</f>
        <v>0</v>
      </c>
      <c r="G902" s="302" t="str">
        <f>IF(AND(ISBLANK('Прайс-лист'!H897),ISBLANK('Прайс-лист'!J897)),"","х")</f>
        <v/>
      </c>
    </row>
    <row r="903" spans="1:7" s="303" customFormat="1" x14ac:dyDescent="0.3">
      <c r="A903" s="119">
        <f>'Прайс-лист'!B898</f>
        <v>1948</v>
      </c>
      <c r="B903" s="120" t="str">
        <f>'Прайс-лист'!C898</f>
        <v>Офиопогон Ябуран пёстрый</v>
      </c>
      <c r="C903" s="121">
        <f>'Прайс-лист'!K898</f>
        <v>270</v>
      </c>
      <c r="D903" s="122">
        <f>'Прайс-лист'!H898</f>
        <v>0</v>
      </c>
      <c r="E903" s="123">
        <f>'Прайс-лист'!I898</f>
        <v>0</v>
      </c>
      <c r="F903" s="124">
        <f>'Прайс-лист'!J898</f>
        <v>0</v>
      </c>
      <c r="G903" s="302" t="str">
        <f>IF(AND(ISBLANK('Прайс-лист'!H898),ISBLANK('Прайс-лист'!J898)),"","х")</f>
        <v/>
      </c>
    </row>
    <row r="904" spans="1:7" s="303" customFormat="1" x14ac:dyDescent="0.3">
      <c r="A904" s="119">
        <f>'Прайс-лист'!B899</f>
        <v>1949</v>
      </c>
      <c r="B904" s="120" t="str">
        <f>'Прайс-лист'!C899</f>
        <v>Офиопогон Японский</v>
      </c>
      <c r="C904" s="121">
        <f>'Прайс-лист'!K899</f>
        <v>270</v>
      </c>
      <c r="D904" s="122">
        <f>'Прайс-лист'!H899</f>
        <v>0</v>
      </c>
      <c r="E904" s="123">
        <f>'Прайс-лист'!I899</f>
        <v>0</v>
      </c>
      <c r="F904" s="124">
        <f>'Прайс-лист'!J899</f>
        <v>0</v>
      </c>
      <c r="G904" s="302" t="str">
        <f>IF(AND(ISBLANK('Прайс-лист'!H899),ISBLANK('Прайс-лист'!J899)),"","х")</f>
        <v/>
      </c>
    </row>
    <row r="905" spans="1:7" s="303" customFormat="1" x14ac:dyDescent="0.3">
      <c r="A905" s="119">
        <f>'Прайс-лист'!B900</f>
        <v>203</v>
      </c>
      <c r="B905" s="120" t="str">
        <f>'Прайс-лист'!C900</f>
        <v>Папоротник Индийский Водяной</v>
      </c>
      <c r="C905" s="121">
        <f>'Прайс-лист'!K900</f>
        <v>270</v>
      </c>
      <c r="D905" s="122">
        <f>'Прайс-лист'!H900</f>
        <v>0</v>
      </c>
      <c r="E905" s="123">
        <f>'Прайс-лист'!I900</f>
        <v>0</v>
      </c>
      <c r="F905" s="124">
        <f>'Прайс-лист'!J900</f>
        <v>0</v>
      </c>
      <c r="G905" s="302" t="str">
        <f>IF(AND(ISBLANK('Прайс-лист'!H900),ISBLANK('Прайс-лист'!J900)),"","х")</f>
        <v/>
      </c>
    </row>
    <row r="906" spans="1:7" s="303" customFormat="1" x14ac:dyDescent="0.3">
      <c r="A906" s="119">
        <f>'Прайс-лист'!B901</f>
        <v>940</v>
      </c>
      <c r="B906" s="120" t="str">
        <f>'Прайс-лист'!C901</f>
        <v>Перистолистник Зелёный</v>
      </c>
      <c r="C906" s="121">
        <f>'Прайс-лист'!K901</f>
        <v>270</v>
      </c>
      <c r="D906" s="122">
        <f>'Прайс-лист'!H901</f>
        <v>0</v>
      </c>
      <c r="E906" s="123">
        <f>'Прайс-лист'!I901</f>
        <v>0</v>
      </c>
      <c r="F906" s="124">
        <f>'Прайс-лист'!J901</f>
        <v>0</v>
      </c>
      <c r="G906" s="302" t="str">
        <f>IF(AND(ISBLANK('Прайс-лист'!H901),ISBLANK('Прайс-лист'!J901)),"","х")</f>
        <v/>
      </c>
    </row>
    <row r="907" spans="1:7" s="303" customFormat="1" x14ac:dyDescent="0.3">
      <c r="A907" s="119">
        <f>'Прайс-лист'!B902</f>
        <v>941</v>
      </c>
      <c r="B907" s="120" t="str">
        <f>'Прайс-лист'!C902</f>
        <v>Перистолистник Красный</v>
      </c>
      <c r="C907" s="121">
        <f>'Прайс-лист'!K902</f>
        <v>270</v>
      </c>
      <c r="D907" s="122">
        <f>'Прайс-лист'!H902</f>
        <v>0</v>
      </c>
      <c r="E907" s="123">
        <f>'Прайс-лист'!I902</f>
        <v>0</v>
      </c>
      <c r="F907" s="124">
        <f>'Прайс-лист'!J902</f>
        <v>0</v>
      </c>
      <c r="G907" s="302" t="str">
        <f>IF(AND(ISBLANK('Прайс-лист'!H902),ISBLANK('Прайс-лист'!J902)),"","х")</f>
        <v/>
      </c>
    </row>
    <row r="908" spans="1:7" s="303" customFormat="1" x14ac:dyDescent="0.3">
      <c r="A908" s="119">
        <f>'Прайс-лист'!B903</f>
        <v>392</v>
      </c>
      <c r="B908" s="120" t="str">
        <f>'Прайс-лист'!C903</f>
        <v>Пистия</v>
      </c>
      <c r="C908" s="121">
        <f>'Прайс-лист'!K903</f>
        <v>150</v>
      </c>
      <c r="D908" s="122">
        <f>'Прайс-лист'!H903</f>
        <v>0</v>
      </c>
      <c r="E908" s="123">
        <f>'Прайс-лист'!I903</f>
        <v>0</v>
      </c>
      <c r="F908" s="124">
        <f>'Прайс-лист'!J903</f>
        <v>0</v>
      </c>
      <c r="G908" s="302" t="str">
        <f>IF(AND(ISBLANK('Прайс-лист'!H903),ISBLANK('Прайс-лист'!J903)),"","х")</f>
        <v/>
      </c>
    </row>
    <row r="909" spans="1:7" s="303" customFormat="1" x14ac:dyDescent="0.3">
      <c r="A909" s="119">
        <f>'Прайс-лист'!B904</f>
        <v>2019</v>
      </c>
      <c r="B909" s="120" t="str">
        <f>'Прайс-лист'!C904</f>
        <v>Риччия</v>
      </c>
      <c r="C909" s="121">
        <f>'Прайс-лист'!K904</f>
        <v>160</v>
      </c>
      <c r="D909" s="122">
        <f>'Прайс-лист'!H904</f>
        <v>0</v>
      </c>
      <c r="E909" s="123">
        <f>'Прайс-лист'!I904</f>
        <v>0</v>
      </c>
      <c r="F909" s="124">
        <f>'Прайс-лист'!J904</f>
        <v>0</v>
      </c>
      <c r="G909" s="302" t="str">
        <f>IF(AND(ISBLANK('Прайс-лист'!H904),ISBLANK('Прайс-лист'!J904)),"","х")</f>
        <v/>
      </c>
    </row>
    <row r="910" spans="1:7" s="303" customFormat="1" x14ac:dyDescent="0.3">
      <c r="A910" s="119">
        <f>'Прайс-лист'!B905</f>
        <v>942</v>
      </c>
      <c r="B910" s="120" t="str">
        <f>'Прайс-лист'!C905</f>
        <v>Роголистник</v>
      </c>
      <c r="C910" s="121">
        <f>'Прайс-лист'!K905</f>
        <v>270</v>
      </c>
      <c r="D910" s="122">
        <f>'Прайс-лист'!H905</f>
        <v>0</v>
      </c>
      <c r="E910" s="123">
        <f>'Прайс-лист'!I905</f>
        <v>0</v>
      </c>
      <c r="F910" s="124">
        <f>'Прайс-лист'!J905</f>
        <v>0</v>
      </c>
      <c r="G910" s="302" t="str">
        <f>IF(AND(ISBLANK('Прайс-лист'!H905),ISBLANK('Прайс-лист'!J905)),"","х")</f>
        <v/>
      </c>
    </row>
    <row r="911" spans="1:7" s="303" customFormat="1" x14ac:dyDescent="0.3">
      <c r="A911" s="119">
        <f>'Прайс-лист'!B906</f>
        <v>2063</v>
      </c>
      <c r="B911" s="120" t="str">
        <f>'Прайс-лист'!C906</f>
        <v>Ротала Валлиха</v>
      </c>
      <c r="C911" s="121">
        <f>'Прайс-лист'!K906</f>
        <v>270</v>
      </c>
      <c r="D911" s="122">
        <f>'Прайс-лист'!H906</f>
        <v>0</v>
      </c>
      <c r="E911" s="123">
        <f>'Прайс-лист'!I906</f>
        <v>0</v>
      </c>
      <c r="F911" s="124">
        <f>'Прайс-лист'!J906</f>
        <v>0</v>
      </c>
      <c r="G911" s="302" t="str">
        <f>IF(AND(ISBLANK('Прайс-лист'!H906),ISBLANK('Прайс-лист'!J906)),"","х")</f>
        <v/>
      </c>
    </row>
    <row r="912" spans="1:7" s="303" customFormat="1" x14ac:dyDescent="0.3">
      <c r="A912" s="119">
        <f>'Прайс-лист'!B907</f>
        <v>809</v>
      </c>
      <c r="B912" s="120" t="str">
        <f>'Прайс-лист'!C907</f>
        <v>Ротала Индика</v>
      </c>
      <c r="C912" s="121">
        <f>'Прайс-лист'!K907</f>
        <v>270</v>
      </c>
      <c r="D912" s="122">
        <f>'Прайс-лист'!H907</f>
        <v>0</v>
      </c>
      <c r="E912" s="123">
        <f>'Прайс-лист'!I907</f>
        <v>0</v>
      </c>
      <c r="F912" s="124">
        <f>'Прайс-лист'!J907</f>
        <v>0</v>
      </c>
      <c r="G912" s="302" t="str">
        <f>IF(AND(ISBLANK('Прайс-лист'!H907),ISBLANK('Прайс-лист'!J907)),"","х")</f>
        <v/>
      </c>
    </row>
    <row r="913" spans="1:7" s="303" customFormat="1" x14ac:dyDescent="0.3">
      <c r="A913" s="119">
        <f>'Прайс-лист'!B908</f>
        <v>904</v>
      </c>
      <c r="B913" s="120" t="str">
        <f>'Прайс-лист'!C908</f>
        <v>Ротала Макрандра</v>
      </c>
      <c r="C913" s="121">
        <f>'Прайс-лист'!K908</f>
        <v>270</v>
      </c>
      <c r="D913" s="122">
        <f>'Прайс-лист'!H908</f>
        <v>0</v>
      </c>
      <c r="E913" s="123">
        <f>'Прайс-лист'!I908</f>
        <v>0</v>
      </c>
      <c r="F913" s="124">
        <f>'Прайс-лист'!J908</f>
        <v>0</v>
      </c>
      <c r="G913" s="302" t="str">
        <f>IF(AND(ISBLANK('Прайс-лист'!H908),ISBLANK('Прайс-лист'!J908)),"","х")</f>
        <v/>
      </c>
    </row>
    <row r="914" spans="1:7" s="303" customFormat="1" x14ac:dyDescent="0.3">
      <c r="A914" s="119">
        <f>'Прайс-лист'!B909</f>
        <v>785</v>
      </c>
      <c r="B914" s="120" t="str">
        <f>'Прайс-лист'!C909</f>
        <v>Ряска</v>
      </c>
      <c r="C914" s="121">
        <f>'Прайс-лист'!K909</f>
        <v>80</v>
      </c>
      <c r="D914" s="122">
        <f>'Прайс-лист'!H909</f>
        <v>0</v>
      </c>
      <c r="E914" s="123">
        <f>'Прайс-лист'!I909</f>
        <v>0</v>
      </c>
      <c r="F914" s="124">
        <f>'Прайс-лист'!J909</f>
        <v>0</v>
      </c>
      <c r="G914" s="302" t="str">
        <f>IF(AND(ISBLANK('Прайс-лист'!H909),ISBLANK('Прайс-лист'!J909)),"","х")</f>
        <v/>
      </c>
    </row>
    <row r="915" spans="1:7" s="303" customFormat="1" x14ac:dyDescent="0.3">
      <c r="A915" s="119">
        <f>'Прайс-лист'!B910</f>
        <v>222</v>
      </c>
      <c r="B915" s="120" t="str">
        <f>'Прайс-лист'!C910</f>
        <v>Сагиттария Субулата (Стрелолист)</v>
      </c>
      <c r="C915" s="121">
        <f>'Прайс-лист'!K910</f>
        <v>270</v>
      </c>
      <c r="D915" s="122">
        <f>'Прайс-лист'!H910</f>
        <v>0</v>
      </c>
      <c r="E915" s="123">
        <f>'Прайс-лист'!I910</f>
        <v>0</v>
      </c>
      <c r="F915" s="124">
        <f>'Прайс-лист'!J910</f>
        <v>0</v>
      </c>
      <c r="G915" s="302" t="str">
        <f>IF(AND(ISBLANK('Прайс-лист'!H910),ISBLANK('Прайс-лист'!J910)),"","х")</f>
        <v/>
      </c>
    </row>
    <row r="916" spans="1:7" s="303" customFormat="1" x14ac:dyDescent="0.3">
      <c r="A916" s="119">
        <f>'Прайс-лист'!B911</f>
        <v>575</v>
      </c>
      <c r="B916" s="120" t="str">
        <f>'Прайс-лист'!C911</f>
        <v>Сальвиния Ушастая</v>
      </c>
      <c r="C916" s="121">
        <f>'Прайс-лист'!K911</f>
        <v>80</v>
      </c>
      <c r="D916" s="122">
        <f>'Прайс-лист'!H911</f>
        <v>0</v>
      </c>
      <c r="E916" s="123">
        <f>'Прайс-лист'!I911</f>
        <v>0</v>
      </c>
      <c r="F916" s="124">
        <f>'Прайс-лист'!J911</f>
        <v>0</v>
      </c>
      <c r="G916" s="302" t="str">
        <f>IF(AND(ISBLANK('Прайс-лист'!H911),ISBLANK('Прайс-лист'!J911)),"","х")</f>
        <v/>
      </c>
    </row>
    <row r="917" spans="1:7" s="303" customFormat="1" ht="26" x14ac:dyDescent="0.3">
      <c r="A917" s="119">
        <f>'Прайс-лист'!B912</f>
        <v>673</v>
      </c>
      <c r="B917" s="120" t="str">
        <f>'Прайс-лист'!C912</f>
        <v>Селагинелла Вильденова (Папоротник Плаун)</v>
      </c>
      <c r="C917" s="121">
        <f>'Прайс-лист'!K912</f>
        <v>270</v>
      </c>
      <c r="D917" s="122">
        <f>'Прайс-лист'!H912</f>
        <v>0</v>
      </c>
      <c r="E917" s="123">
        <f>'Прайс-лист'!I912</f>
        <v>0</v>
      </c>
      <c r="F917" s="124">
        <f>'Прайс-лист'!J912</f>
        <v>0</v>
      </c>
      <c r="G917" s="302" t="str">
        <f>IF(AND(ISBLANK('Прайс-лист'!H912),ISBLANK('Прайс-лист'!J912)),"","х")</f>
        <v/>
      </c>
    </row>
    <row r="918" spans="1:7" s="303" customFormat="1" x14ac:dyDescent="0.3">
      <c r="A918" s="119">
        <f>'Прайс-лист'!B913</f>
        <v>2034</v>
      </c>
      <c r="B918" s="120" t="str">
        <f>'Прайс-лист'!C913</f>
        <v>Утрикулярия Вулгарис</v>
      </c>
      <c r="C918" s="121">
        <f>'Прайс-лист'!K913</f>
        <v>270</v>
      </c>
      <c r="D918" s="122">
        <f>'Прайс-лист'!H913</f>
        <v>0</v>
      </c>
      <c r="E918" s="123">
        <f>'Прайс-лист'!I913</f>
        <v>0</v>
      </c>
      <c r="F918" s="124">
        <f>'Прайс-лист'!J913</f>
        <v>0</v>
      </c>
      <c r="G918" s="302" t="str">
        <f>IF(AND(ISBLANK('Прайс-лист'!H913),ISBLANK('Прайс-лист'!J913)),"","х")</f>
        <v/>
      </c>
    </row>
    <row r="919" spans="1:7" s="303" customFormat="1" x14ac:dyDescent="0.3">
      <c r="A919" s="119">
        <f>'Прайс-лист'!B914</f>
        <v>1745</v>
      </c>
      <c r="B919" s="120" t="str">
        <f>'Прайс-лист'!C914</f>
        <v>Хемиантус Куба</v>
      </c>
      <c r="C919" s="121">
        <f>'Прайс-лист'!K914</f>
        <v>390</v>
      </c>
      <c r="D919" s="122">
        <f>'Прайс-лист'!H914</f>
        <v>0</v>
      </c>
      <c r="E919" s="123">
        <f>'Прайс-лист'!I914</f>
        <v>0</v>
      </c>
      <c r="F919" s="124">
        <f>'Прайс-лист'!J914</f>
        <v>0</v>
      </c>
      <c r="G919" s="302" t="str">
        <f>IF(AND(ISBLANK('Прайс-лист'!H914),ISBLANK('Прайс-лист'!J914)),"","х")</f>
        <v/>
      </c>
    </row>
    <row r="920" spans="1:7" s="303" customFormat="1" x14ac:dyDescent="0.3">
      <c r="A920" s="119">
        <f>'Прайс-лист'!B915</f>
        <v>1938</v>
      </c>
      <c r="B920" s="120" t="str">
        <f>'Прайс-лист'!C915</f>
        <v>Хемиантус Куба на коряге</v>
      </c>
      <c r="C920" s="121">
        <f>'Прайс-лист'!K915</f>
        <v>530</v>
      </c>
      <c r="D920" s="122">
        <f>'Прайс-лист'!H915</f>
        <v>0</v>
      </c>
      <c r="E920" s="123">
        <f>'Прайс-лист'!I915</f>
        <v>0</v>
      </c>
      <c r="F920" s="124">
        <f>'Прайс-лист'!J915</f>
        <v>0</v>
      </c>
      <c r="G920" s="302" t="str">
        <f>IF(AND(ISBLANK('Прайс-лист'!H915),ISBLANK('Прайс-лист'!J915)),"","х")</f>
        <v/>
      </c>
    </row>
    <row r="921" spans="1:7" s="303" customFormat="1" x14ac:dyDescent="0.3">
      <c r="A921" s="119">
        <f>'Прайс-лист'!B916</f>
        <v>2029</v>
      </c>
      <c r="B921" s="120" t="str">
        <f>'Прайс-лист'!C916</f>
        <v>Эйхорния Диверсифолия</v>
      </c>
      <c r="C921" s="121">
        <f>'Прайс-лист'!K916</f>
        <v>270</v>
      </c>
      <c r="D921" s="122">
        <f>'Прайс-лист'!H916</f>
        <v>0</v>
      </c>
      <c r="E921" s="123">
        <f>'Прайс-лист'!I916</f>
        <v>0</v>
      </c>
      <c r="F921" s="124">
        <f>'Прайс-лист'!J916</f>
        <v>0</v>
      </c>
      <c r="G921" s="302" t="str">
        <f>IF(AND(ISBLANK('Прайс-лист'!H916),ISBLANK('Прайс-лист'!J916)),"","х")</f>
        <v/>
      </c>
    </row>
    <row r="922" spans="1:7" s="303" customFormat="1" x14ac:dyDescent="0.3">
      <c r="A922" s="119">
        <f>'Прайс-лист'!B917</f>
        <v>295</v>
      </c>
      <c r="B922" s="120" t="str">
        <f>'Прайс-лист'!C917</f>
        <v>Элодея</v>
      </c>
      <c r="C922" s="121">
        <f>'Прайс-лист'!K917</f>
        <v>60</v>
      </c>
      <c r="D922" s="122">
        <f>'Прайс-лист'!H917</f>
        <v>0</v>
      </c>
      <c r="E922" s="123">
        <f>'Прайс-лист'!I917</f>
        <v>0</v>
      </c>
      <c r="F922" s="124">
        <f>'Прайс-лист'!J917</f>
        <v>0</v>
      </c>
      <c r="G922" s="302" t="str">
        <f>IF(AND(ISBLANK('Прайс-лист'!H917),ISBLANK('Прайс-лист'!J917)),"","х")</f>
        <v/>
      </c>
    </row>
    <row r="923" spans="1:7" s="303" customFormat="1" x14ac:dyDescent="0.3">
      <c r="A923" s="119">
        <f>'Прайс-лист'!B918</f>
        <v>797</v>
      </c>
      <c r="B923" s="120" t="str">
        <f>'Прайс-лист'!C918</f>
        <v>Элодея</v>
      </c>
      <c r="C923" s="121">
        <f>'Прайс-лист'!K918</f>
        <v>270</v>
      </c>
      <c r="D923" s="122">
        <f>'Прайс-лист'!H918</f>
        <v>0</v>
      </c>
      <c r="E923" s="123">
        <f>'Прайс-лист'!I918</f>
        <v>0</v>
      </c>
      <c r="F923" s="124">
        <f>'Прайс-лист'!J918</f>
        <v>0</v>
      </c>
      <c r="G923" s="302" t="str">
        <f>IF(AND(ISBLANK('Прайс-лист'!H918),ISBLANK('Прайс-лист'!J918)),"","х")</f>
        <v/>
      </c>
    </row>
    <row r="924" spans="1:7" s="303" customFormat="1" x14ac:dyDescent="0.3">
      <c r="A924" s="119">
        <f>'Прайс-лист'!B919</f>
        <v>2030</v>
      </c>
      <c r="B924" s="120" t="str">
        <f>'Прайс-лист'!C919</f>
        <v>Эриокаулон Сетасеум</v>
      </c>
      <c r="C924" s="121">
        <f>'Прайс-лист'!K919</f>
        <v>270</v>
      </c>
      <c r="D924" s="122">
        <f>'Прайс-лист'!H919</f>
        <v>0</v>
      </c>
      <c r="E924" s="123">
        <f>'Прайс-лист'!I919</f>
        <v>0</v>
      </c>
      <c r="F924" s="124">
        <f>'Прайс-лист'!J919</f>
        <v>0</v>
      </c>
      <c r="G924" s="302" t="str">
        <f>IF(AND(ISBLANK('Прайс-лист'!H919),ISBLANK('Прайс-лист'!J919)),"","х")</f>
        <v/>
      </c>
    </row>
    <row r="925" spans="1:7" s="303" customFormat="1" x14ac:dyDescent="0.3">
      <c r="A925" s="119">
        <f>'Прайс-лист'!B920</f>
        <v>950</v>
      </c>
      <c r="B925" s="120" t="str">
        <f>'Прайс-лист'!C920</f>
        <v>Эхинодорус Амазонский</v>
      </c>
      <c r="C925" s="121">
        <f>'Прайс-лист'!K920</f>
        <v>270</v>
      </c>
      <c r="D925" s="122">
        <f>'Прайс-лист'!H920</f>
        <v>0</v>
      </c>
      <c r="E925" s="123">
        <f>'Прайс-лист'!I920</f>
        <v>0</v>
      </c>
      <c r="F925" s="124">
        <f>'Прайс-лист'!J920</f>
        <v>0</v>
      </c>
      <c r="G925" s="302" t="str">
        <f>IF(AND(ISBLANK('Прайс-лист'!H920),ISBLANK('Прайс-лист'!J920)),"","х")</f>
        <v/>
      </c>
    </row>
    <row r="926" spans="1:7" s="303" customFormat="1" x14ac:dyDescent="0.3">
      <c r="A926" s="119">
        <f>'Прайс-лист'!B921</f>
        <v>986</v>
      </c>
      <c r="B926" s="120" t="str">
        <f>'Прайс-лист'!C921</f>
        <v>Эхинодорус Аргентинский</v>
      </c>
      <c r="C926" s="121">
        <f>'Прайс-лист'!K921</f>
        <v>270</v>
      </c>
      <c r="D926" s="122">
        <f>'Прайс-лист'!H921</f>
        <v>0</v>
      </c>
      <c r="E926" s="123">
        <f>'Прайс-лист'!I921</f>
        <v>0</v>
      </c>
      <c r="F926" s="124">
        <f>'Прайс-лист'!J921</f>
        <v>0</v>
      </c>
      <c r="G926" s="302" t="str">
        <f>IF(AND(ISBLANK('Прайс-лист'!H921),ISBLANK('Прайс-лист'!J921)),"","х")</f>
        <v/>
      </c>
    </row>
    <row r="927" spans="1:7" s="303" customFormat="1" x14ac:dyDescent="0.3">
      <c r="A927" s="119">
        <f>'Прайс-лист'!B922</f>
        <v>272</v>
      </c>
      <c r="B927" s="120" t="str">
        <f>'Прайс-лист'!C922</f>
        <v>Эхинодорус Блехера</v>
      </c>
      <c r="C927" s="121">
        <f>'Прайс-лист'!K922</f>
        <v>270</v>
      </c>
      <c r="D927" s="122">
        <f>'Прайс-лист'!H922</f>
        <v>0</v>
      </c>
      <c r="E927" s="123">
        <f>'Прайс-лист'!I922</f>
        <v>0</v>
      </c>
      <c r="F927" s="124">
        <f>'Прайс-лист'!J922</f>
        <v>0</v>
      </c>
      <c r="G927" s="302" t="str">
        <f>IF(AND(ISBLANK('Прайс-лист'!H922),ISBLANK('Прайс-лист'!J922)),"","х")</f>
        <v/>
      </c>
    </row>
    <row r="928" spans="1:7" s="303" customFormat="1" x14ac:dyDescent="0.3">
      <c r="A928" s="119">
        <f>'Прайс-лист'!B923</f>
        <v>951</v>
      </c>
      <c r="B928" s="120" t="str">
        <f>'Прайс-лист'!C923</f>
        <v>Эхинодорус Жемчужный</v>
      </c>
      <c r="C928" s="121">
        <f>'Прайс-лист'!K923</f>
        <v>300</v>
      </c>
      <c r="D928" s="122">
        <f>'Прайс-лист'!H923</f>
        <v>0</v>
      </c>
      <c r="E928" s="123">
        <f>'Прайс-лист'!I923</f>
        <v>0</v>
      </c>
      <c r="F928" s="124">
        <f>'Прайс-лист'!J923</f>
        <v>0</v>
      </c>
      <c r="G928" s="302" t="str">
        <f>IF(AND(ISBLANK('Прайс-лист'!H923),ISBLANK('Прайс-лист'!J923)),"","х")</f>
        <v/>
      </c>
    </row>
    <row r="929" spans="1:7" s="303" customFormat="1" x14ac:dyDescent="0.3">
      <c r="A929" s="119">
        <f>'Прайс-лист'!B924</f>
        <v>2070</v>
      </c>
      <c r="B929" s="120" t="str">
        <f>'Прайс-лист'!C924</f>
        <v>Эхинодорус Латифолиус</v>
      </c>
      <c r="C929" s="121">
        <f>'Прайс-лист'!K924</f>
        <v>270</v>
      </c>
      <c r="D929" s="122">
        <f>'Прайс-лист'!H924</f>
        <v>0</v>
      </c>
      <c r="E929" s="123">
        <f>'Прайс-лист'!I924</f>
        <v>0</v>
      </c>
      <c r="F929" s="124">
        <f>'Прайс-лист'!J924</f>
        <v>0</v>
      </c>
      <c r="G929" s="302" t="str">
        <f>IF(AND(ISBLANK('Прайс-лист'!H924),ISBLANK('Прайс-лист'!J924)),"","х")</f>
        <v/>
      </c>
    </row>
    <row r="930" spans="1:7" s="303" customFormat="1" x14ac:dyDescent="0.3">
      <c r="A930" s="119">
        <f>'Прайс-лист'!B925</f>
        <v>796</v>
      </c>
      <c r="B930" s="120" t="str">
        <f>'Прайс-лист'!C925</f>
        <v>Эхинодорус Марти</v>
      </c>
      <c r="C930" s="121">
        <f>'Прайс-лист'!K925</f>
        <v>300</v>
      </c>
      <c r="D930" s="122">
        <f>'Прайс-лист'!H925</f>
        <v>0</v>
      </c>
      <c r="E930" s="123">
        <f>'Прайс-лист'!I925</f>
        <v>0</v>
      </c>
      <c r="F930" s="124">
        <f>'Прайс-лист'!J925</f>
        <v>0</v>
      </c>
      <c r="G930" s="302" t="str">
        <f>IF(AND(ISBLANK('Прайс-лист'!H925),ISBLANK('Прайс-лист'!J925)),"","х")</f>
        <v/>
      </c>
    </row>
    <row r="931" spans="1:7" s="303" customFormat="1" x14ac:dyDescent="0.3">
      <c r="A931" s="119">
        <f>'Прайс-лист'!B926</f>
        <v>669</v>
      </c>
      <c r="B931" s="120" t="str">
        <f>'Прайс-лист'!C926</f>
        <v>Эхинодорус Медведь</v>
      </c>
      <c r="C931" s="121">
        <f>'Прайс-лист'!K926</f>
        <v>540</v>
      </c>
      <c r="D931" s="122">
        <f>'Прайс-лист'!H926</f>
        <v>0</v>
      </c>
      <c r="E931" s="123">
        <f>'Прайс-лист'!I926</f>
        <v>0</v>
      </c>
      <c r="F931" s="124">
        <f>'Прайс-лист'!J926</f>
        <v>0</v>
      </c>
      <c r="G931" s="302" t="str">
        <f>IF(AND(ISBLANK('Прайс-лист'!H926),ISBLANK('Прайс-лист'!J926)),"","х")</f>
        <v/>
      </c>
    </row>
    <row r="932" spans="1:7" s="303" customFormat="1" x14ac:dyDescent="0.3">
      <c r="A932" s="119">
        <f>'Прайс-лист'!B927</f>
        <v>662</v>
      </c>
      <c r="B932" s="120" t="str">
        <f>'Прайс-лист'!C927</f>
        <v>Эхинодорус Оцелот зелёный</v>
      </c>
      <c r="C932" s="121">
        <f>'Прайс-лист'!K927</f>
        <v>270</v>
      </c>
      <c r="D932" s="122">
        <f>'Прайс-лист'!H927</f>
        <v>0</v>
      </c>
      <c r="E932" s="123">
        <f>'Прайс-лист'!I927</f>
        <v>0</v>
      </c>
      <c r="F932" s="124">
        <f>'Прайс-лист'!J927</f>
        <v>0</v>
      </c>
      <c r="G932" s="302" t="str">
        <f>IF(AND(ISBLANK('Прайс-лист'!H927),ISBLANK('Прайс-лист'!J927)),"","х")</f>
        <v/>
      </c>
    </row>
    <row r="933" spans="1:7" s="303" customFormat="1" x14ac:dyDescent="0.3">
      <c r="A933" s="119">
        <f>'Прайс-лист'!B928</f>
        <v>987</v>
      </c>
      <c r="B933" s="120" t="str">
        <f>'Прайс-лист'!C928</f>
        <v>Эхинодорус Оцелот красный</v>
      </c>
      <c r="C933" s="121">
        <f>'Прайс-лист'!K928</f>
        <v>270</v>
      </c>
      <c r="D933" s="122">
        <f>'Прайс-лист'!H928</f>
        <v>0</v>
      </c>
      <c r="E933" s="123">
        <f>'Прайс-лист'!I928</f>
        <v>0</v>
      </c>
      <c r="F933" s="124">
        <f>'Прайс-лист'!J928</f>
        <v>0</v>
      </c>
      <c r="G933" s="302" t="str">
        <f>IF(AND(ISBLANK('Прайс-лист'!H928),ISBLANK('Прайс-лист'!J928)),"","х")</f>
        <v/>
      </c>
    </row>
    <row r="934" spans="1:7" s="303" customFormat="1" x14ac:dyDescent="0.3">
      <c r="A934" s="119">
        <f>'Прайс-лист'!B929</f>
        <v>1921</v>
      </c>
      <c r="B934" s="120" t="str">
        <f>'Прайс-лист'!C929</f>
        <v>Эхинодорус Ред рубин</v>
      </c>
      <c r="C934" s="121">
        <f>'Прайс-лист'!K929</f>
        <v>490</v>
      </c>
      <c r="D934" s="122">
        <f>'Прайс-лист'!H929</f>
        <v>0</v>
      </c>
      <c r="E934" s="123">
        <f>'Прайс-лист'!I929</f>
        <v>0</v>
      </c>
      <c r="F934" s="124">
        <f>'Прайс-лист'!J929</f>
        <v>0</v>
      </c>
      <c r="G934" s="302" t="str">
        <f>IF(AND(ISBLANK('Прайс-лист'!H929),ISBLANK('Прайс-лист'!J929)),"","х")</f>
        <v/>
      </c>
    </row>
    <row r="935" spans="1:7" s="303" customFormat="1" x14ac:dyDescent="0.3">
      <c r="A935" s="119">
        <f>'Прайс-лист'!B930</f>
        <v>988</v>
      </c>
      <c r="B935" s="120" t="str">
        <f>'Прайс-лист'!C930</f>
        <v>Эхинодорус Розе</v>
      </c>
      <c r="C935" s="121">
        <f>'Прайс-лист'!K930</f>
        <v>270</v>
      </c>
      <c r="D935" s="122">
        <f>'Прайс-лист'!H930</f>
        <v>0</v>
      </c>
      <c r="E935" s="123">
        <f>'Прайс-лист'!I930</f>
        <v>0</v>
      </c>
      <c r="F935" s="124">
        <f>'Прайс-лист'!J930</f>
        <v>0</v>
      </c>
      <c r="G935" s="302" t="str">
        <f>IF(AND(ISBLANK('Прайс-лист'!H930),ISBLANK('Прайс-лист'!J930)),"","х")</f>
        <v/>
      </c>
    </row>
    <row r="936" spans="1:7" s="303" customFormat="1" x14ac:dyDescent="0.3">
      <c r="A936" s="119">
        <f>'Прайс-лист'!B931</f>
        <v>671</v>
      </c>
      <c r="B936" s="120" t="str">
        <f>'Прайс-лист'!C931</f>
        <v>Эхинодорус Сердцевидный</v>
      </c>
      <c r="C936" s="121">
        <f>'Прайс-лист'!K931</f>
        <v>270</v>
      </c>
      <c r="D936" s="122">
        <f>'Прайс-лист'!H931</f>
        <v>0</v>
      </c>
      <c r="E936" s="123">
        <f>'Прайс-лист'!I931</f>
        <v>0</v>
      </c>
      <c r="F936" s="124">
        <f>'Прайс-лист'!J931</f>
        <v>0</v>
      </c>
      <c r="G936" s="302" t="str">
        <f>IF(AND(ISBLANK('Прайс-лист'!H931),ISBLANK('Прайс-лист'!J931)),"","х")</f>
        <v/>
      </c>
    </row>
    <row r="937" spans="1:7" s="303" customFormat="1" x14ac:dyDescent="0.3">
      <c r="A937" s="119">
        <f>'Прайс-лист'!B932</f>
        <v>2028</v>
      </c>
      <c r="B937" s="120" t="str">
        <f>'Прайс-лист'!C932</f>
        <v>Эхинодорус Тенеллус</v>
      </c>
      <c r="C937" s="121">
        <f>'Прайс-лист'!K932</f>
        <v>270</v>
      </c>
      <c r="D937" s="122">
        <f>'Прайс-лист'!H932</f>
        <v>0</v>
      </c>
      <c r="E937" s="123">
        <f>'Прайс-лист'!I932</f>
        <v>0</v>
      </c>
      <c r="F937" s="124">
        <f>'Прайс-лист'!J932</f>
        <v>0</v>
      </c>
      <c r="G937" s="302" t="str">
        <f>IF(AND(ISBLANK('Прайс-лист'!H932),ISBLANK('Прайс-лист'!J932)),"","х")</f>
        <v/>
      </c>
    </row>
    <row r="938" spans="1:7" s="303" customFormat="1" x14ac:dyDescent="0.3">
      <c r="A938" s="119">
        <f>'Прайс-лист'!B933</f>
        <v>2077</v>
      </c>
      <c r="B938" s="120" t="str">
        <f>'Прайс-лист'!C933</f>
        <v>Эхинодорус Триколор</v>
      </c>
      <c r="C938" s="121">
        <f>'Прайс-лист'!K933</f>
        <v>390</v>
      </c>
      <c r="D938" s="122">
        <f>'Прайс-лист'!H933</f>
        <v>0</v>
      </c>
      <c r="E938" s="123">
        <f>'Прайс-лист'!I933</f>
        <v>0</v>
      </c>
      <c r="F938" s="124">
        <f>'Прайс-лист'!J933</f>
        <v>0</v>
      </c>
      <c r="G938" s="302" t="str">
        <f>IF(AND(ISBLANK('Прайс-лист'!H933),ISBLANK('Прайс-лист'!J933)),"","х")</f>
        <v/>
      </c>
    </row>
    <row r="939" spans="1:7" s="303" customFormat="1" x14ac:dyDescent="0.3">
      <c r="A939" s="119">
        <f>'Прайс-лист'!B934</f>
        <v>954</v>
      </c>
      <c r="B939" s="120" t="str">
        <f>'Прайс-лист'!C934</f>
        <v>Эхинодорус Тропика</v>
      </c>
      <c r="C939" s="121">
        <f>'Прайс-лист'!K934</f>
        <v>270</v>
      </c>
      <c r="D939" s="122">
        <f>'Прайс-лист'!H934</f>
        <v>0</v>
      </c>
      <c r="E939" s="123">
        <f>'Прайс-лист'!I934</f>
        <v>0</v>
      </c>
      <c r="F939" s="124">
        <f>'Прайс-лист'!J934</f>
        <v>0</v>
      </c>
      <c r="G939" s="302" t="str">
        <f>IF(AND(ISBLANK('Прайс-лист'!H934),ISBLANK('Прайс-лист'!J934)),"","х")</f>
        <v/>
      </c>
    </row>
    <row r="940" spans="1:7" s="303" customFormat="1" x14ac:dyDescent="0.3">
      <c r="A940" s="119">
        <f>'Прайс-лист'!B935</f>
        <v>2075</v>
      </c>
      <c r="B940" s="120" t="str">
        <f>'Прайс-лист'!C935</f>
        <v>Эхинодорус Хади Ред перл</v>
      </c>
      <c r="C940" s="121">
        <f>'Прайс-лист'!K935</f>
        <v>320</v>
      </c>
      <c r="D940" s="122">
        <f>'Прайс-лист'!H935</f>
        <v>0</v>
      </c>
      <c r="E940" s="123">
        <f>'Прайс-лист'!I935</f>
        <v>0</v>
      </c>
      <c r="F940" s="124">
        <f>'Прайс-лист'!J935</f>
        <v>0</v>
      </c>
      <c r="G940" s="302" t="str">
        <f>IF(AND(ISBLANK('Прайс-лист'!H935),ISBLANK('Прайс-лист'!J935)),"","х")</f>
        <v/>
      </c>
    </row>
    <row r="941" spans="1:7" s="303" customFormat="1" ht="13.5" thickBot="1" x14ac:dyDescent="0.35">
      <c r="A941" s="119">
        <f>'Прайс-лист'!B936</f>
        <v>952</v>
      </c>
      <c r="B941" s="120" t="str">
        <f>'Прайс-лист'!C936</f>
        <v>Эхинодорус Шлютера Леопард</v>
      </c>
      <c r="C941" s="121">
        <f>'Прайс-лист'!K936</f>
        <v>270</v>
      </c>
      <c r="D941" s="122">
        <f>'Прайс-лист'!H936</f>
        <v>0</v>
      </c>
      <c r="E941" s="123">
        <f>'Прайс-лист'!I936</f>
        <v>0</v>
      </c>
      <c r="F941" s="124">
        <f>'Прайс-лист'!J936</f>
        <v>0</v>
      </c>
      <c r="G941" s="302" t="str">
        <f>IF(AND(ISBLANK('Прайс-лист'!H936),ISBLANK('Прайс-лист'!J936)),"","х")</f>
        <v/>
      </c>
    </row>
    <row r="942" spans="1:7" ht="14" thickTop="1" thickBot="1" x14ac:dyDescent="0.35">
      <c r="A942" s="270"/>
      <c r="B942" s="271"/>
      <c r="C942" s="276" t="s">
        <v>704</v>
      </c>
      <c r="D942" s="277">
        <f>'Прайс-лист'!H937</f>
        <v>0</v>
      </c>
      <c r="E942" s="218">
        <f>'Прайс-лист'!I937</f>
        <v>0</v>
      </c>
      <c r="F942" s="272">
        <f>'Прайс-лист'!J937</f>
        <v>0</v>
      </c>
      <c r="G942" s="302" t="str">
        <f>IF(AND(ISBLANK('Прайс-лист'!H937),ISBLANK('Прайс-лист'!J937)),"","х")</f>
        <v>х</v>
      </c>
    </row>
    <row r="943" spans="1:7" ht="13.5" thickBot="1" x14ac:dyDescent="0.35">
      <c r="A943" s="273"/>
      <c r="B943" s="274"/>
      <c r="C943" s="217" t="s">
        <v>705</v>
      </c>
      <c r="D943" s="219">
        <f>'Прайс-лист'!H938</f>
        <v>0</v>
      </c>
      <c r="E943" s="220">
        <f>'Прайс-лист'!I938</f>
        <v>0</v>
      </c>
      <c r="F943" s="275">
        <f>'Прайс-лист'!J938</f>
        <v>0</v>
      </c>
      <c r="G943" s="302" t="str">
        <f>IF(AND(ISBLANK('Прайс-лист'!H938),ISBLANK('Прайс-лист'!J938)),"","х")</f>
        <v>х</v>
      </c>
    </row>
    <row r="944" spans="1:7" ht="13.5" thickTop="1" x14ac:dyDescent="0.3">
      <c r="A944" s="273"/>
      <c r="B944" s="306"/>
      <c r="C944" s="307"/>
      <c r="D944" s="308"/>
      <c r="E944" s="307"/>
      <c r="F944" s="275"/>
      <c r="G944" s="302" t="s">
        <v>738</v>
      </c>
    </row>
    <row r="945" spans="1:7" x14ac:dyDescent="0.3">
      <c r="A945" s="273"/>
      <c r="B945" s="306"/>
      <c r="C945" s="309"/>
      <c r="D945" s="310"/>
      <c r="E945" s="309"/>
      <c r="F945" s="275"/>
      <c r="G945" s="302" t="s">
        <v>738</v>
      </c>
    </row>
    <row r="946" spans="1:7" x14ac:dyDescent="0.3">
      <c r="A946" s="311"/>
      <c r="B946" s="313" t="str">
        <f>'Прайс-лист'!C941</f>
        <v>Контактные данные покупателя:</v>
      </c>
      <c r="C946" s="278"/>
      <c r="D946" s="278"/>
      <c r="E946" s="278"/>
      <c r="F946" s="279"/>
      <c r="G946" s="302" t="s">
        <v>738</v>
      </c>
    </row>
    <row r="947" spans="1:7" x14ac:dyDescent="0.3">
      <c r="A947" s="311"/>
      <c r="B947" s="314" t="str">
        <f>'Прайс-лист'!C942</f>
        <v>Адрес доставки (магазина)</v>
      </c>
      <c r="C947" s="280">
        <f>'Прайс-лист'!D942</f>
        <v>0</v>
      </c>
      <c r="D947" s="281"/>
      <c r="E947" s="281"/>
      <c r="F947" s="282"/>
      <c r="G947" s="302" t="s">
        <v>738</v>
      </c>
    </row>
    <row r="948" spans="1:7" x14ac:dyDescent="0.3">
      <c r="A948" s="311"/>
      <c r="B948" s="314" t="str">
        <f>'Прайс-лист'!C943</f>
        <v>ФИО контактного лица</v>
      </c>
      <c r="C948" s="280">
        <f>'Прайс-лист'!D943</f>
        <v>0</v>
      </c>
      <c r="D948" s="281"/>
      <c r="E948" s="281"/>
      <c r="F948" s="282"/>
      <c r="G948" s="302" t="s">
        <v>738</v>
      </c>
    </row>
    <row r="949" spans="1:7" x14ac:dyDescent="0.3">
      <c r="A949" s="311"/>
      <c r="B949" s="314" t="str">
        <f>'Прайс-лист'!C944</f>
        <v>Контактный телефон</v>
      </c>
      <c r="C949" s="280">
        <f>'Прайс-лист'!D944</f>
        <v>0</v>
      </c>
      <c r="D949" s="281"/>
      <c r="E949" s="281"/>
      <c r="F949" s="282"/>
      <c r="G949" s="302" t="s">
        <v>738</v>
      </c>
    </row>
    <row r="950" spans="1:7" x14ac:dyDescent="0.3">
      <c r="A950" s="311"/>
      <c r="B950" s="314" t="str">
        <f>'Прайс-лист'!C945</f>
        <v>Контактный e-Мail</v>
      </c>
      <c r="C950" s="280">
        <f>'Прайс-лист'!D945</f>
        <v>0</v>
      </c>
      <c r="D950" s="281"/>
      <c r="E950" s="281"/>
      <c r="F950" s="282"/>
      <c r="G950" s="302" t="s">
        <v>738</v>
      </c>
    </row>
    <row r="951" spans="1:7" x14ac:dyDescent="0.3">
      <c r="A951" s="311"/>
      <c r="B951" s="314" t="str">
        <f>'Прайс-лист'!C946</f>
        <v>Дата заполнения заказа</v>
      </c>
      <c r="C951" s="280">
        <f>'Прайс-лист'!D946</f>
        <v>0</v>
      </c>
      <c r="D951" s="281"/>
      <c r="E951" s="281"/>
      <c r="F951" s="282"/>
      <c r="G951" s="302" t="s">
        <v>738</v>
      </c>
    </row>
    <row r="952" spans="1:7" x14ac:dyDescent="0.3">
      <c r="A952" s="311"/>
      <c r="B952" s="314" t="str">
        <f>'Прайс-лист'!C947</f>
        <v>Примечание</v>
      </c>
      <c r="C952" s="280">
        <f>'Прайс-лист'!D947</f>
        <v>0</v>
      </c>
      <c r="D952" s="281"/>
      <c r="E952" s="281"/>
      <c r="F952" s="282"/>
      <c r="G952" s="302" t="s">
        <v>738</v>
      </c>
    </row>
    <row r="954" spans="1:7" x14ac:dyDescent="0.3">
      <c r="A954" s="287" t="s">
        <v>1001</v>
      </c>
      <c r="B954" s="288"/>
      <c r="C954" s="289"/>
      <c r="D954" s="290"/>
      <c r="E954" s="289"/>
      <c r="F954" s="291"/>
    </row>
    <row r="955" spans="1:7" x14ac:dyDescent="0.3">
      <c r="A955" s="294" t="s">
        <v>739</v>
      </c>
      <c r="B955" s="288"/>
      <c r="C955" s="289"/>
      <c r="D955" s="290"/>
      <c r="E955" s="289"/>
      <c r="F955" s="291"/>
    </row>
    <row r="956" spans="1:7" x14ac:dyDescent="0.3">
      <c r="A956" s="294" t="s">
        <v>740</v>
      </c>
      <c r="B956" s="288"/>
      <c r="C956" s="289"/>
      <c r="D956" s="290"/>
      <c r="E956" s="289"/>
      <c r="F956" s="291"/>
    </row>
    <row r="957" spans="1:7" x14ac:dyDescent="0.3">
      <c r="A957" s="294"/>
      <c r="B957" s="288"/>
      <c r="C957" s="289"/>
      <c r="D957" s="290"/>
      <c r="E957" s="289"/>
      <c r="F957" s="291"/>
    </row>
    <row r="958" spans="1:7" x14ac:dyDescent="0.3">
      <c r="A958" s="294" t="s">
        <v>741</v>
      </c>
      <c r="B958" s="288"/>
      <c r="C958" s="289"/>
      <c r="D958" s="290"/>
      <c r="E958" s="289"/>
      <c r="F958" s="291"/>
    </row>
    <row r="960" spans="1:7" x14ac:dyDescent="0.3">
      <c r="A960" s="287" t="s">
        <v>1002</v>
      </c>
      <c r="B960" s="288"/>
      <c r="C960" s="289"/>
      <c r="D960" s="290"/>
      <c r="E960" s="289"/>
      <c r="F960" s="291"/>
    </row>
    <row r="961" spans="1:6" x14ac:dyDescent="0.3">
      <c r="A961" s="294" t="s">
        <v>1003</v>
      </c>
      <c r="B961" s="288"/>
      <c r="C961" s="289"/>
      <c r="D961" s="290"/>
      <c r="E961" s="289"/>
      <c r="F961" s="291"/>
    </row>
    <row r="962" spans="1:6" x14ac:dyDescent="0.3">
      <c r="A962" s="294" t="s">
        <v>740</v>
      </c>
      <c r="B962" s="288"/>
      <c r="C962" s="289"/>
      <c r="D962" s="290"/>
      <c r="E962" s="289"/>
      <c r="F962" s="291"/>
    </row>
    <row r="963" spans="1:6" x14ac:dyDescent="0.3">
      <c r="A963" s="294"/>
      <c r="B963" s="288"/>
      <c r="C963" s="289"/>
      <c r="D963" s="290"/>
      <c r="E963" s="289"/>
      <c r="F963" s="291"/>
    </row>
    <row r="964" spans="1:6" x14ac:dyDescent="0.3">
      <c r="A964" s="294" t="s">
        <v>1004</v>
      </c>
      <c r="B964" s="288"/>
      <c r="C964" s="289"/>
      <c r="D964" s="290"/>
      <c r="E964" s="289"/>
      <c r="F964" s="291"/>
    </row>
    <row r="965" spans="1:6" x14ac:dyDescent="0.3">
      <c r="A965" s="296"/>
      <c r="B965" s="297"/>
      <c r="C965" s="298"/>
      <c r="D965" s="299"/>
      <c r="E965" s="298"/>
      <c r="F965" s="300"/>
    </row>
    <row r="966" spans="1:6" x14ac:dyDescent="0.3">
      <c r="A966" s="294" t="s">
        <v>1005</v>
      </c>
      <c r="B966" s="288"/>
      <c r="C966" s="289"/>
      <c r="D966" s="290"/>
      <c r="E966" s="289"/>
      <c r="F966" s="291"/>
    </row>
  </sheetData>
  <sheetProtection password="CEFB" sheet="1" objects="1" scenarios="1" formatCells="0" formatColumns="0" autoFilter="0"/>
  <autoFilter ref="A24:G952"/>
  <sortState ref="A102:K795">
    <sortCondition ref="B102:B795"/>
  </sortState>
  <printOptions horizontalCentered="1"/>
  <pageMargins left="7.874015748031496E-2" right="7.874015748031496E-2" top="0.78740157480314965" bottom="0.19685039370078741" header="0" footer="0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Прайс-лист</vt:lpstr>
      <vt:lpstr>Заявка на отлов</vt:lpstr>
      <vt:lpstr>'Заявка на отлов'!Область_печати</vt:lpstr>
    </vt:vector>
  </TitlesOfParts>
  <Company>ИП Ованесян Эдита Хачиковна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Прайс-лист</dc:title>
  <dc:creator>Золотая рыбка</dc:creator>
  <cp:lastModifiedBy>Ирина</cp:lastModifiedBy>
  <cp:lastPrinted>2024-11-29T19:12:54Z</cp:lastPrinted>
  <dcterms:created xsi:type="dcterms:W3CDTF">2006-09-16T00:00:00Z</dcterms:created>
  <dcterms:modified xsi:type="dcterms:W3CDTF">2025-01-31T14:24:53Z</dcterms:modified>
</cp:coreProperties>
</file>